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135" windowWidth="15480" windowHeight="7815"/>
  </bookViews>
  <sheets>
    <sheet name="ICR" sheetId="1" r:id="rId1"/>
    <sheet name="Claims Paid" sheetId="2" r:id="rId2"/>
    <sheet name="Claims Repudiated" sheetId="4" r:id="rId3"/>
    <sheet name="Claims Closed" sheetId="7" r:id="rId4"/>
    <sheet name="Claims Outstanding" sheetId="3" r:id="rId5"/>
    <sheet name="Analysis" sheetId="6" r:id="rId6"/>
  </sheets>
  <definedNames>
    <definedName name="_xlnm._FilterDatabase" localSheetId="1" hidden="1">'Claims Paid'!$A$1:$DE$1</definedName>
  </definedNames>
  <calcPr calcId="145621"/>
</workbook>
</file>

<file path=xl/calcChain.xml><?xml version="1.0" encoding="utf-8"?>
<calcChain xmlns="http://schemas.openxmlformats.org/spreadsheetml/2006/main">
  <c r="D26" i="6" l="1"/>
  <c r="C26" i="6"/>
  <c r="E26" i="6" l="1"/>
  <c r="D18" i="6" l="1"/>
  <c r="C18" i="6"/>
  <c r="C25" i="6" l="1"/>
  <c r="D17" i="6" l="1"/>
  <c r="C13" i="6" l="1"/>
  <c r="C12" i="6"/>
  <c r="C81" i="6" l="1"/>
  <c r="C82" i="6"/>
  <c r="C83" i="6"/>
  <c r="C84" i="6"/>
  <c r="D81" i="6"/>
  <c r="D82" i="6"/>
  <c r="D83" i="6"/>
  <c r="D84" i="6"/>
  <c r="D80" i="6"/>
  <c r="C80" i="6"/>
  <c r="C64" i="6"/>
  <c r="C65" i="6"/>
  <c r="C66" i="6"/>
  <c r="C67" i="6"/>
  <c r="C68" i="6"/>
  <c r="C69" i="6"/>
  <c r="C70" i="6"/>
  <c r="C71" i="6"/>
  <c r="D66" i="6"/>
  <c r="D67" i="6"/>
  <c r="D68" i="6"/>
  <c r="D69" i="6"/>
  <c r="D70" i="6"/>
  <c r="D71" i="6"/>
  <c r="D65" i="6"/>
  <c r="D64" i="6"/>
  <c r="D63" i="6"/>
  <c r="C63" i="6"/>
  <c r="C54" i="6"/>
  <c r="D54" i="6"/>
  <c r="D53" i="6"/>
  <c r="C53" i="6"/>
  <c r="D27" i="6"/>
  <c r="C27" i="6"/>
  <c r="D25" i="6"/>
  <c r="E25" i="6" s="1"/>
  <c r="C24" i="6"/>
  <c r="D24" i="6"/>
  <c r="D23" i="6"/>
  <c r="C23" i="6"/>
  <c r="D22" i="6"/>
  <c r="C22" i="6"/>
  <c r="E18" i="6"/>
  <c r="C17" i="6"/>
  <c r="E17" i="6" s="1"/>
  <c r="D13" i="6"/>
  <c r="D12" i="6"/>
  <c r="B5" i="6"/>
  <c r="B6" i="6"/>
  <c r="B7" i="6"/>
  <c r="B4" i="6"/>
  <c r="E23" i="6" l="1"/>
  <c r="E27" i="6"/>
  <c r="E24" i="6"/>
  <c r="E22" i="6"/>
  <c r="E54" i="6"/>
  <c r="E71" i="6"/>
  <c r="E67" i="6"/>
  <c r="E53" i="6"/>
  <c r="E63" i="6"/>
  <c r="E70" i="6"/>
  <c r="E66" i="6"/>
  <c r="J4" i="6"/>
  <c r="E12" i="6"/>
  <c r="I4" i="6"/>
  <c r="E13" i="6"/>
  <c r="E64" i="6"/>
  <c r="E69" i="6"/>
  <c r="E65" i="6"/>
  <c r="E68" i="6"/>
  <c r="C85" i="6"/>
  <c r="E85" i="6" s="1"/>
  <c r="D85" i="6"/>
  <c r="F85" i="6" s="1"/>
  <c r="D28" i="6"/>
  <c r="C28" i="6"/>
  <c r="D19" i="6"/>
  <c r="C14" i="6"/>
  <c r="C19" i="6"/>
  <c r="D14" i="6"/>
  <c r="I18" i="1"/>
  <c r="E81" i="6" l="1"/>
  <c r="E19" i="6"/>
  <c r="K4" i="6"/>
  <c r="E14" i="6"/>
  <c r="E80" i="6"/>
  <c r="F84" i="6"/>
  <c r="F81" i="6"/>
  <c r="F80" i="6"/>
  <c r="E82" i="6"/>
  <c r="E83" i="6"/>
  <c r="F82" i="6"/>
  <c r="F83" i="6"/>
  <c r="E84" i="6"/>
  <c r="E28" i="6"/>
  <c r="D72" i="6"/>
  <c r="D55" i="6"/>
  <c r="C72" i="6"/>
  <c r="C55" i="6"/>
  <c r="C30" i="6"/>
  <c r="D30" i="6"/>
  <c r="E55" i="6" l="1"/>
  <c r="G14" i="6"/>
  <c r="G26" i="6"/>
  <c r="G27" i="6"/>
  <c r="F26" i="6"/>
  <c r="F25" i="6"/>
  <c r="F23" i="6"/>
  <c r="G28" i="6"/>
  <c r="C73" i="6"/>
  <c r="F72" i="6" s="1"/>
  <c r="D56" i="6"/>
  <c r="E72" i="6"/>
  <c r="G30" i="6"/>
  <c r="G24" i="6"/>
  <c r="G18" i="6"/>
  <c r="G23" i="6"/>
  <c r="G17" i="6"/>
  <c r="G22" i="6"/>
  <c r="G25" i="6"/>
  <c r="G19" i="6"/>
  <c r="G12" i="6"/>
  <c r="G13" i="6"/>
  <c r="F19" i="6"/>
  <c r="F30" i="6"/>
  <c r="F24" i="6"/>
  <c r="F18" i="6"/>
  <c r="F12" i="6"/>
  <c r="F17" i="6"/>
  <c r="E30" i="6"/>
  <c r="F27" i="6"/>
  <c r="F22" i="6"/>
  <c r="F14" i="6"/>
  <c r="F13" i="6"/>
  <c r="F28" i="6"/>
  <c r="C48" i="6"/>
  <c r="C56" i="6"/>
  <c r="D73" i="6"/>
  <c r="G55" i="6" l="1"/>
  <c r="E56" i="6"/>
  <c r="G73" i="6"/>
  <c r="E73" i="6"/>
  <c r="G67" i="6"/>
  <c r="G63" i="6"/>
  <c r="G66" i="6"/>
  <c r="G64" i="6"/>
  <c r="G68" i="6"/>
  <c r="G71" i="6"/>
  <c r="G70" i="6"/>
  <c r="G69" i="6"/>
  <c r="G65" i="6"/>
  <c r="F56" i="6"/>
  <c r="F53" i="6"/>
  <c r="F54" i="6"/>
  <c r="F55" i="6"/>
  <c r="G56" i="6"/>
  <c r="G54" i="6"/>
  <c r="G53" i="6"/>
  <c r="G72" i="6"/>
  <c r="F73" i="6"/>
  <c r="F66" i="6"/>
  <c r="F69" i="6"/>
  <c r="F63" i="6"/>
  <c r="F71" i="6"/>
  <c r="F65" i="6"/>
  <c r="F68" i="6"/>
  <c r="F67" i="6"/>
  <c r="F64" i="6"/>
  <c r="F70" i="6"/>
  <c r="D35" i="6" l="1"/>
  <c r="D38" i="6" s="1"/>
  <c r="D34" i="6"/>
  <c r="D37" i="6" s="1"/>
  <c r="C47" i="6"/>
  <c r="C49" i="6" s="1"/>
</calcChain>
</file>

<file path=xl/sharedStrings.xml><?xml version="1.0" encoding="utf-8"?>
<sst xmlns="http://schemas.openxmlformats.org/spreadsheetml/2006/main" count="50105" uniqueCount="5604">
  <si>
    <t>Claims Summary</t>
  </si>
  <si>
    <t>Premium</t>
  </si>
  <si>
    <t>No. of Employees covered</t>
  </si>
  <si>
    <t>No of dependants covered</t>
  </si>
  <si>
    <t>Claims Paid</t>
  </si>
  <si>
    <t>Claims Repudiated</t>
  </si>
  <si>
    <t>Claims Outstanding</t>
  </si>
  <si>
    <t>Incurred Claim Amount</t>
  </si>
  <si>
    <t>Incurred Claim Ratio</t>
  </si>
  <si>
    <t>No.</t>
  </si>
  <si>
    <t>Lodge Amount</t>
  </si>
  <si>
    <t>Paid Amount</t>
  </si>
  <si>
    <t>Amount</t>
  </si>
  <si>
    <r>
      <rPr>
        <b/>
        <sz val="11"/>
        <color indexed="8"/>
        <rFont val="Calibri"/>
        <family val="2"/>
      </rPr>
      <t>Note</t>
    </r>
    <r>
      <rPr>
        <sz val="11"/>
        <color theme="1"/>
        <rFont val="Calibri"/>
        <family val="2"/>
        <scheme val="minor"/>
      </rPr>
      <t xml:space="preserve"> :- In total no of claims only unique claim count is considered. (e.g. a claim can be lodged as Cash Less, Additional Payment </t>
    </r>
  </si>
  <si>
    <t>ICName</t>
  </si>
  <si>
    <t>Pol_Type</t>
  </si>
  <si>
    <t>IOCode</t>
  </si>
  <si>
    <t>Pol_no</t>
  </si>
  <si>
    <t>DEV</t>
  </si>
  <si>
    <t>InsuredName</t>
  </si>
  <si>
    <t>MDID</t>
  </si>
  <si>
    <t>IPName</t>
  </si>
  <si>
    <t>Age</t>
  </si>
  <si>
    <t>Sex</t>
  </si>
  <si>
    <t>Relation</t>
  </si>
  <si>
    <t>SumIns</t>
  </si>
  <si>
    <t>CCN</t>
  </si>
  <si>
    <t>Hosp_City</t>
  </si>
  <si>
    <t>TreatmentType</t>
  </si>
  <si>
    <t>ICD</t>
  </si>
  <si>
    <t>DiseaseCategory</t>
  </si>
  <si>
    <t>DOA</t>
  </si>
  <si>
    <t>DOD</t>
  </si>
  <si>
    <t>LodgeAmt</t>
  </si>
  <si>
    <t>LodgeDate</t>
  </si>
  <si>
    <t>LodgeType</t>
  </si>
  <si>
    <t>ActualLossType</t>
  </si>
  <si>
    <t>Stamt_ded</t>
  </si>
  <si>
    <t>Dis_Amt</t>
  </si>
  <si>
    <t>DED</t>
  </si>
  <si>
    <t>ChequeAmt</t>
  </si>
  <si>
    <t>STamt</t>
  </si>
  <si>
    <t>FloatNo</t>
  </si>
  <si>
    <t>ChequeNo</t>
  </si>
  <si>
    <t>ChequeDate</t>
  </si>
  <si>
    <t>DDNumber</t>
  </si>
  <si>
    <t>DD_Date</t>
  </si>
  <si>
    <t>HOSP_NAME</t>
  </si>
  <si>
    <t>ICD_CODE</t>
  </si>
  <si>
    <t>Head</t>
  </si>
  <si>
    <t>CL_REMARKS</t>
  </si>
  <si>
    <t>ADRRemark</t>
  </si>
  <si>
    <t>OS_Amount</t>
  </si>
  <si>
    <t>Earned Permium</t>
  </si>
  <si>
    <t>Policy Run Days</t>
  </si>
  <si>
    <t>and then Deductions Payment. However we have considered it only once in count while in paid the amounts is added up.)</t>
  </si>
  <si>
    <t>Policy Premium</t>
  </si>
  <si>
    <t>Total Premium</t>
  </si>
  <si>
    <t>Endorsement Premium</t>
  </si>
  <si>
    <t>Total Lives Covered</t>
  </si>
  <si>
    <t>TPACode</t>
  </si>
  <si>
    <t>SLA_Heading</t>
  </si>
  <si>
    <t>FromDate</t>
  </si>
  <si>
    <t>ToDate</t>
  </si>
  <si>
    <t>ClientType</t>
  </si>
  <si>
    <t>PolicyStartDate</t>
  </si>
  <si>
    <t>PolicyEndDate</t>
  </si>
  <si>
    <t>EmpName</t>
  </si>
  <si>
    <t>EmpCode</t>
  </si>
  <si>
    <t>AgeBand</t>
  </si>
  <si>
    <t>CBAmt</t>
  </si>
  <si>
    <t>HospitlName</t>
  </si>
  <si>
    <t>HospCity</t>
  </si>
  <si>
    <t>Hosp_Pin</t>
  </si>
  <si>
    <t>HospRegNo</t>
  </si>
  <si>
    <t>HospitalServiceTaxNo</t>
  </si>
  <si>
    <t>Provider_code</t>
  </si>
  <si>
    <t>Pdig</t>
  </si>
  <si>
    <t>LodgeAmountBand</t>
  </si>
  <si>
    <t>BRCDDOR</t>
  </si>
  <si>
    <t>HOCDDOR</t>
  </si>
  <si>
    <t>DedAmt</t>
  </si>
  <si>
    <t>SettledAmt</t>
  </si>
  <si>
    <t>TDSAmt</t>
  </si>
  <si>
    <t>LiablityAmt</t>
  </si>
  <si>
    <t>InFaverOf</t>
  </si>
  <si>
    <t>CPSDate</t>
  </si>
  <si>
    <t>PRSDate</t>
  </si>
  <si>
    <t>FloatGenDate</t>
  </si>
  <si>
    <t>DispatchDate</t>
  </si>
  <si>
    <t>Minno</t>
  </si>
  <si>
    <t>BSI</t>
  </si>
  <si>
    <t>BSIAFTER</t>
  </si>
  <si>
    <t>InvDone</t>
  </si>
  <si>
    <t>Opinion</t>
  </si>
  <si>
    <t>Inv_Remark</t>
  </si>
  <si>
    <t>CLAIMEVENT</t>
  </si>
  <si>
    <t>SerTaxRNO</t>
  </si>
  <si>
    <t>RO_CODE</t>
  </si>
  <si>
    <t>Dv_Date</t>
  </si>
  <si>
    <t>ICD2</t>
  </si>
  <si>
    <t>ICD3</t>
  </si>
  <si>
    <t>Pdig2</t>
  </si>
  <si>
    <t>Pdig3</t>
  </si>
  <si>
    <t>Sec_Treat</t>
  </si>
  <si>
    <t>PCS_Code</t>
  </si>
  <si>
    <t>Policy_Plan_Type</t>
  </si>
  <si>
    <t>Policy_Sub_Type</t>
  </si>
  <si>
    <t>Policy_Scheme_Type</t>
  </si>
  <si>
    <t>Hospital_Address</t>
  </si>
  <si>
    <t>Buffer_Amt</t>
  </si>
  <si>
    <t>Pre_Hosp_Bill_No</t>
  </si>
  <si>
    <t>Pre_Hosp_Bill_Date</t>
  </si>
  <si>
    <t>Post_Hosp_Bill_No</t>
  </si>
  <si>
    <t>Post_Hosp_Bill_Date</t>
  </si>
  <si>
    <t>Main_Hosp_Bill_No</t>
  </si>
  <si>
    <t>Main_Hosp_Bill_Date</t>
  </si>
  <si>
    <t>Pre_Hosp_Charges</t>
  </si>
  <si>
    <t>Room_and_Nursing_Charges</t>
  </si>
  <si>
    <t>Investigation_Charges</t>
  </si>
  <si>
    <t>Medicine_Charges</t>
  </si>
  <si>
    <t>Miscellaneous_Charges</t>
  </si>
  <si>
    <t>Surgery_Charges</t>
  </si>
  <si>
    <t>Co_Payment_Percenrage</t>
  </si>
  <si>
    <t>Co_Payment_Amt</t>
  </si>
  <si>
    <t>Consultation_Charges</t>
  </si>
  <si>
    <t>Post_Hosp_Charges</t>
  </si>
  <si>
    <t>Main_Hosp_Charges</t>
  </si>
  <si>
    <t>TAC_Tran_ID</t>
  </si>
  <si>
    <t>Room_Charges</t>
  </si>
  <si>
    <t>ICU_Charges</t>
  </si>
  <si>
    <t>Nursing_Charges</t>
  </si>
  <si>
    <t>Investigations_Charges</t>
  </si>
  <si>
    <t>Other_Charges</t>
  </si>
  <si>
    <t>Pre_Hosp_Exp</t>
  </si>
  <si>
    <t>Post_Hosp_Exp</t>
  </si>
  <si>
    <t>Main_Hosp_Exp</t>
  </si>
  <si>
    <t>ID</t>
  </si>
  <si>
    <t>SLA_NO</t>
  </si>
  <si>
    <t>SLA_HEADING</t>
  </si>
  <si>
    <t>IC_NAME</t>
  </si>
  <si>
    <t>POL_TYPE</t>
  </si>
  <si>
    <t>RO_NAME</t>
  </si>
  <si>
    <t>FROM_DATE</t>
  </si>
  <si>
    <t>TO_DATE</t>
  </si>
  <si>
    <t>UO_CODE</t>
  </si>
  <si>
    <t>UO_NAME</t>
  </si>
  <si>
    <t>POL_NO</t>
  </si>
  <si>
    <t>Dev</t>
  </si>
  <si>
    <t>INS_NAME</t>
  </si>
  <si>
    <t>IP_NAME</t>
  </si>
  <si>
    <t>BufferAmount</t>
  </si>
  <si>
    <t>HOSP_REG_NO</t>
  </si>
  <si>
    <t>DIAGNOSIS</t>
  </si>
  <si>
    <t>Alamt</t>
  </si>
  <si>
    <t>ActualLodgeamt</t>
  </si>
  <si>
    <t>BSI1</t>
  </si>
  <si>
    <t>Extra</t>
  </si>
  <si>
    <t>CappingLiability</t>
  </si>
  <si>
    <t>CappingLimit</t>
  </si>
  <si>
    <t>Pre_Pol_No</t>
  </si>
  <si>
    <t>EMPCode</t>
  </si>
  <si>
    <t>CL_LOD_AMT</t>
  </si>
  <si>
    <t>Status</t>
  </si>
  <si>
    <t>SubStatus</t>
  </si>
  <si>
    <t>CRSDate</t>
  </si>
  <si>
    <t>CRS_REASONS</t>
  </si>
  <si>
    <t>Remark</t>
  </si>
  <si>
    <t>PRS_Date</t>
  </si>
  <si>
    <t>CLAIMS ANALYSIS REPORT</t>
  </si>
  <si>
    <t>Average Cost per Claim</t>
  </si>
  <si>
    <t>Reimbursement</t>
  </si>
  <si>
    <t>Total Claims</t>
  </si>
  <si>
    <t>Total Claims Experience Report</t>
  </si>
  <si>
    <t>Claim Status</t>
  </si>
  <si>
    <t xml:space="preserve">Claims </t>
  </si>
  <si>
    <t>Value (Rs.)</t>
  </si>
  <si>
    <t>Avg Ticket Size</t>
  </si>
  <si>
    <t>% Claims</t>
  </si>
  <si>
    <t>% Value</t>
  </si>
  <si>
    <t xml:space="preserve">Paid </t>
  </si>
  <si>
    <t>Cashless Settled **</t>
  </si>
  <si>
    <t>Reimbursement Settled  **</t>
  </si>
  <si>
    <t>Total Paid (A)</t>
  </si>
  <si>
    <t>Repudiated</t>
  </si>
  <si>
    <t>Denials - Non Payable</t>
  </si>
  <si>
    <t>Denials - File Closed</t>
  </si>
  <si>
    <t>Total Repudiated</t>
  </si>
  <si>
    <t>Outstanding*</t>
  </si>
  <si>
    <t>Preauthorization’s Issued</t>
  </si>
  <si>
    <t>Claims in Process</t>
  </si>
  <si>
    <t>Settled but pending for Payment</t>
  </si>
  <si>
    <t>Total Reported</t>
  </si>
  <si>
    <t>Total Premium (C)</t>
  </si>
  <si>
    <t>Claim Ratio = (A+B)/C</t>
  </si>
  <si>
    <t>Note:</t>
  </si>
  <si>
    <t>Morbidity Ratio</t>
  </si>
  <si>
    <t>No. of Lives Covered</t>
  </si>
  <si>
    <t>No. of Claims Reported</t>
  </si>
  <si>
    <t>No. of Claims made per 100 lives Insured</t>
  </si>
  <si>
    <t>Category of Beneficiaries Report Paid Claims</t>
  </si>
  <si>
    <t>Beneficiary</t>
  </si>
  <si>
    <t>Claims</t>
  </si>
  <si>
    <t>Self</t>
  </si>
  <si>
    <t>Parents</t>
  </si>
  <si>
    <t>Dependents</t>
  </si>
  <si>
    <t>Grand Total</t>
  </si>
  <si>
    <t>Lodge Amount Bands Report</t>
  </si>
  <si>
    <t>Amount Band</t>
  </si>
  <si>
    <t>0 to 10000</t>
  </si>
  <si>
    <t>10001 to 20000</t>
  </si>
  <si>
    <t>20001 to 30000</t>
  </si>
  <si>
    <t>30001 to 50000</t>
  </si>
  <si>
    <t>50001 to 75000</t>
  </si>
  <si>
    <t>75001 to 100000</t>
  </si>
  <si>
    <t>100001 to 150000</t>
  </si>
  <si>
    <t>150001 to 200000</t>
  </si>
  <si>
    <t>200001 to 300000</t>
  </si>
  <si>
    <t>Above 300000</t>
  </si>
  <si>
    <t>Treatment Type wise Utilization Report</t>
  </si>
  <si>
    <t>No. of Claims In current Policy</t>
  </si>
  <si>
    <t>Maternity</t>
  </si>
  <si>
    <t>Conservative</t>
  </si>
  <si>
    <t>Surgical</t>
  </si>
  <si>
    <t>OPD</t>
  </si>
  <si>
    <t>Auyrvedic</t>
  </si>
  <si>
    <t>Total</t>
  </si>
  <si>
    <t>**In total no of claims only unique claim count is considered. (e.g. a claim can be lodged as Cash Less, Additional Payment and then Deductions Payment. However we have considered it only once in count while in paid the amounts is added up.)</t>
  </si>
  <si>
    <t>*The Value for Outstanding may varies.</t>
  </si>
  <si>
    <t>CRS_Data_Consider</t>
  </si>
  <si>
    <t>Intimation Received But pending for Claim Doc.</t>
  </si>
  <si>
    <t>Under Deficiency of Doc</t>
  </si>
  <si>
    <t>Cash Less</t>
  </si>
  <si>
    <t>Total Outstanding (B)</t>
  </si>
  <si>
    <t>Enrollment Summary</t>
  </si>
  <si>
    <t>THE ORIENTAL INSURANCE COMPANY LTD</t>
  </si>
  <si>
    <t>Liability Amount</t>
  </si>
  <si>
    <t>Claims Closed</t>
  </si>
  <si>
    <t>Earned Premium (D)</t>
  </si>
  <si>
    <t>Claim Ratio on Earned Premium = (A+B)/D</t>
  </si>
  <si>
    <t>Upload_ID</t>
  </si>
  <si>
    <t>MDINDIA HEALTH INSURANCE TPA PRIVATE LIMITED</t>
  </si>
  <si>
    <t>Under Float</t>
  </si>
  <si>
    <t>Claims closed report - wrong lodge / Data entry error cases are excluded in summary</t>
  </si>
  <si>
    <t>ICR on Earned Premium</t>
  </si>
  <si>
    <t>Under ADR_IC CRS/Closure Approval Claims</t>
  </si>
  <si>
    <t>Excluding Under ADR_IC CRS/Closure Approval Claims</t>
  </si>
  <si>
    <t>Including Under ADR_IC CRS/Closure Approval Claims</t>
  </si>
  <si>
    <t>SAVITRIBAI PHULE PUNE UNIVERSITY  -  161100/48/20/04166</t>
  </si>
  <si>
    <t>Policy Period:- 11/11/2019 To 10/11/2020</t>
  </si>
  <si>
    <t>Report Period:- 11/11/2019 To 18/10/2021 (Time:  2:23PM)</t>
  </si>
  <si>
    <t>005</t>
  </si>
  <si>
    <t>$11/11/2019</t>
  </si>
  <si>
    <t>$18/10/2021</t>
  </si>
  <si>
    <t>The Oriental Insurance Company Ltd</t>
  </si>
  <si>
    <t>Mediclaim</t>
  </si>
  <si>
    <t>NA</t>
  </si>
  <si>
    <t>161100</t>
  </si>
  <si>
    <t xml:space="preserve">161100/48/20/04166       </t>
  </si>
  <si>
    <t>$10/11/2020</t>
  </si>
  <si>
    <t>0/0</t>
  </si>
  <si>
    <t>Savitribai Phule Pune University</t>
  </si>
  <si>
    <t>Kudale Nishikant Sakharam</t>
  </si>
  <si>
    <t>2983</t>
  </si>
  <si>
    <t xml:space="preserve">MDI5-0029992181          </t>
  </si>
  <si>
    <t>Kudale Suman Sakharam</t>
  </si>
  <si>
    <t>62</t>
  </si>
  <si>
    <t>61_65</t>
  </si>
  <si>
    <t>Female</t>
  </si>
  <si>
    <t>Mother</t>
  </si>
  <si>
    <t>MDI5322579</t>
  </si>
  <si>
    <t>Poona Hospital &amp; Research Centre</t>
  </si>
  <si>
    <t>Pune</t>
  </si>
  <si>
    <t>411030</t>
  </si>
  <si>
    <t>LCBP-8586-00034</t>
  </si>
  <si>
    <t>AAATR1097CSD001</t>
  </si>
  <si>
    <t>150021181</t>
  </si>
  <si>
    <t>Fever, unspecified</t>
  </si>
  <si>
    <t>R509</t>
  </si>
  <si>
    <t>certain infectious and parasitic diseases</t>
  </si>
  <si>
    <t>$18/11/2019</t>
  </si>
  <si>
    <t>$20/11/2019</t>
  </si>
  <si>
    <t>$06/12/2019</t>
  </si>
  <si>
    <t>$25/11/2019</t>
  </si>
  <si>
    <t>$25/11/2019 6:14:00 PM</t>
  </si>
  <si>
    <t>Rs. 350;Insurance Processing Charges Are Not Payable. Rs. 120;BMW (Bio medical Waste) charges are not payable.. Rs. 125;Admission charges are not payable.. Rs. 200;Other Charges Are Not Payable Nutrional Assessment Charges,. Rs. 178;Non-medical expenses are not payable. Tegaderm,</t>
  </si>
  <si>
    <t>Rajasthani &amp; Gujarati Charitable Foundation's Poona Hospital &amp; Research Centre</t>
  </si>
  <si>
    <t>$16/12/2019</t>
  </si>
  <si>
    <t>N351191011052263</t>
  </si>
  <si>
    <t>$17/12/2019</t>
  </si>
  <si>
    <t>Y</t>
  </si>
  <si>
    <t>GENUINE</t>
  </si>
  <si>
    <t>On investigation it was found that the patient hospitalization is confirmed. At the time of hospital visit case papers pertaining to the hospitalization was verified. So, kindly review medically &amp; process the claim as per received documents &amp; policy T&amp;C.</t>
  </si>
  <si>
    <t>160000</t>
  </si>
  <si>
    <t>Iv Antiboitics</t>
  </si>
  <si>
    <t>27, Sadashiv Peth  Sadashiv Peth</t>
  </si>
  <si>
    <t>0</t>
  </si>
  <si>
    <t>N/A</t>
  </si>
  <si>
    <t>161100/48/2020/00004307</t>
  </si>
  <si>
    <t>Chavan Tanaji Vishnu</t>
  </si>
  <si>
    <t>2417</t>
  </si>
  <si>
    <t xml:space="preserve">MDI5-0029991873          </t>
  </si>
  <si>
    <t>Dhamdere Bebi Pralhad</t>
  </si>
  <si>
    <t>67</t>
  </si>
  <si>
    <t>66_70</t>
  </si>
  <si>
    <t>Mother In Law</t>
  </si>
  <si>
    <t>MDI5323897</t>
  </si>
  <si>
    <t>National Institute Of Ophthalmology</t>
  </si>
  <si>
    <t>411007</t>
  </si>
  <si>
    <t>LCBP201600142</t>
  </si>
  <si>
    <t>150028848</t>
  </si>
  <si>
    <t>Age-related cataract</t>
  </si>
  <si>
    <t>H25013</t>
  </si>
  <si>
    <t>Diseases of the eye and adnexa</t>
  </si>
  <si>
    <t>$23/11/2019</t>
  </si>
  <si>
    <t>$06/01/2020</t>
  </si>
  <si>
    <t>$04/01/2020</t>
  </si>
  <si>
    <t>Additional Payment</t>
  </si>
  <si>
    <t>$07/01/2020</t>
  </si>
  <si>
    <t>$13/01/2020</t>
  </si>
  <si>
    <t>$15/01/2020</t>
  </si>
  <si>
    <t>N017201039097177</t>
  </si>
  <si>
    <t>$17/01/2020</t>
  </si>
  <si>
    <t>Right Eye Cataract</t>
  </si>
  <si>
    <t>376 Sindh Society, Bremen Square, Ganesh Khind Road, Aundh  Aundh</t>
  </si>
  <si>
    <t>161100/48/2020/00004823</t>
  </si>
  <si>
    <t>$27/11/2019</t>
  </si>
  <si>
    <t>$27/11/2019 1:09:00 PM</t>
  </si>
  <si>
    <t>National Institute Of Opthalmology</t>
  </si>
  <si>
    <t>$19/12/2019</t>
  </si>
  <si>
    <t>N354191013521129</t>
  </si>
  <si>
    <t>$20/12/2019</t>
  </si>
  <si>
    <t>161100/48/2020/00004271</t>
  </si>
  <si>
    <t>Adhalge Mohan Baburao</t>
  </si>
  <si>
    <t>2335</t>
  </si>
  <si>
    <t xml:space="preserve">MDI5-0029998199          </t>
  </si>
  <si>
    <t>56</t>
  </si>
  <si>
    <t>56_60</t>
  </si>
  <si>
    <t>Male</t>
  </si>
  <si>
    <t>MDI5324262</t>
  </si>
  <si>
    <t>Vinod Memorial Multispeciality Hospital</t>
  </si>
  <si>
    <t>411015</t>
  </si>
  <si>
    <t>LCBP-02010-00048</t>
  </si>
  <si>
    <t>150026072</t>
  </si>
  <si>
    <t>Infectious gastroenteritis and colitis,</t>
  </si>
  <si>
    <t>A09</t>
  </si>
  <si>
    <t>$21/11/2019</t>
  </si>
  <si>
    <t>$04/12/2019</t>
  </si>
  <si>
    <t>$30/11/2019</t>
  </si>
  <si>
    <t>$30/11/2019 3:06:00 PM</t>
  </si>
  <si>
    <t xml:space="preserve">Vinod Memorial Hospital_x000D_
_x000D_
</t>
  </si>
  <si>
    <t>$09/12/2019</t>
  </si>
  <si>
    <t>912171913554</t>
  </si>
  <si>
    <t>CTS No 28, S No 113 Alandi Road Vishrantwadi  Vishrantwadi</t>
  </si>
  <si>
    <t>161100/48/2020/00004272</t>
  </si>
  <si>
    <t>Anigunte Sandeep Limbajirao</t>
  </si>
  <si>
    <t>3301</t>
  </si>
  <si>
    <t xml:space="preserve">MDI5-0029992411          </t>
  </si>
  <si>
    <t>36</t>
  </si>
  <si>
    <t>36_40</t>
  </si>
  <si>
    <t>MDI5325908</t>
  </si>
  <si>
    <t>Patil Hospital</t>
  </si>
  <si>
    <t>PUNE</t>
  </si>
  <si>
    <t>411051</t>
  </si>
  <si>
    <t>LCBP-0607-01247</t>
  </si>
  <si>
    <t>150026282</t>
  </si>
  <si>
    <t>Flail /Crushed chest</t>
  </si>
  <si>
    <t>S2259xA</t>
  </si>
  <si>
    <t>Fractures,Musculoskeletal &amp; Connective Tissue Diseases</t>
  </si>
  <si>
    <t>$24/11/2019</t>
  </si>
  <si>
    <t>$08/12/2019</t>
  </si>
  <si>
    <t>$29/11/2019</t>
  </si>
  <si>
    <t>$07/12/2019</t>
  </si>
  <si>
    <t>Non Cash Less</t>
  </si>
  <si>
    <t>Rs. 800;As per policy terms &amp; conditions, ROOM &amp; Nursing Charges are payable 2000/- per day. Rs. 100;Registration charges are not payable.. Rs. 350;Non-medical expenses are not payable. - Ecg Electrodes. Rs. 1599;Non-medical expenses are not payable. - accu chek meter. Rs. 1200;Non-medical expenses are not payable-o2. Rs. 364;As per Remark - [Proportionate deduction]  9.1% (deducted amount is Rs.364. Rs. 200;As per Remark - [Proportionate deduction]  9.1% (deducted amount is Rs.200. Rs. 82;As per Remark - [Proportionate deduction]  9.1% (deducted amount is Rs.82. Rs. 118;As per Remark - [Proportionate deduction]  9.1% (deducted amount is Rs.118. Rs. 109;As per Remark - [Proportionate deduction]  9.1% (deducted amount is Rs.109. Rs. 182;As per Remark - [Proportionate deduction]  9.1% (deducted amount is Rs.182. Rs. 884;As per Remark - [Proportionate deduction]  9.1% (deducted amount is Rs.884</t>
  </si>
  <si>
    <t>$15/12/2019</t>
  </si>
  <si>
    <t>$18/12/2019</t>
  </si>
  <si>
    <t>N353191012654043</t>
  </si>
  <si>
    <t>As per telephonic conversation with patient's Self,Sandeep at the time of Claim Intimation on this number 9307977492 the patient hospitalization is confirmed. So, kindly review medically &amp; process the claim as per received documents &amp; policy T&amp; C.</t>
  </si>
  <si>
    <t>S No 28 Hingne Khurd NR Santosh Hall</t>
  </si>
  <si>
    <t>161100/48/2020/00004273</t>
  </si>
  <si>
    <t>Tandale Nathuram Krishna</t>
  </si>
  <si>
    <t>2649</t>
  </si>
  <si>
    <t xml:space="preserve">MDI5-0029991994          </t>
  </si>
  <si>
    <t>Kadam Anita Mahadev</t>
  </si>
  <si>
    <t>70</t>
  </si>
  <si>
    <t>MDI5326597</t>
  </si>
  <si>
    <t>Dr Shrikant Vadya  Eye Hospital</t>
  </si>
  <si>
    <t>RAIGAD</t>
  </si>
  <si>
    <t>410208</t>
  </si>
  <si>
    <t>REG.371</t>
  </si>
  <si>
    <t>00</t>
  </si>
  <si>
    <t>NW14416</t>
  </si>
  <si>
    <t>$22/11/2019</t>
  </si>
  <si>
    <t>$05/12/2019</t>
  </si>
  <si>
    <t>$03/12/2019</t>
  </si>
  <si>
    <t>Rs. 100;Opticals/Spectacles expenses are not payable.. Rs. 99;Non-medical expenses are not payable. - Eye Sheild / EYE WIPE. Rs. 630;Investigation reports signed by DMLT holder are Not payable. Rs. 300;ECG reports are not available.</t>
  </si>
  <si>
    <t>N351191011020407</t>
  </si>
  <si>
    <t>Mangaon</t>
  </si>
  <si>
    <t>161100/48/2020/00004274</t>
  </si>
  <si>
    <t>Kanse Vishnu Rajaram</t>
  </si>
  <si>
    <t>3018</t>
  </si>
  <si>
    <t xml:space="preserve">MDI5-0029992205          </t>
  </si>
  <si>
    <t>Nikam Popat Ramchandra</t>
  </si>
  <si>
    <t>69</t>
  </si>
  <si>
    <t>Father In Law</t>
  </si>
  <si>
    <t>MDI5328015</t>
  </si>
  <si>
    <t>$12/11/2019</t>
  </si>
  <si>
    <t>$13/11/2019</t>
  </si>
  <si>
    <t>$26/11/2019</t>
  </si>
  <si>
    <t>Rs. 466;OTHER - As per usual &amp; customary expenses - The  cataract surgery max payable @ Rs-34000/- only .. Rs. 600;Consultation note not received 8/11/2019+As per usual &amp; customary expenses - The  cataract surgery max payable @ Rs-34000/- only .. Rs. 400;Consultation note not received 8/11/2019+As per usual &amp; customary expenses - The  cataract surgery max payable @ Rs-34000/- only</t>
  </si>
  <si>
    <t>N354191013504289</t>
  </si>
  <si>
    <t>Left Eye Cataract</t>
  </si>
  <si>
    <t>161100/48/2020/00004269</t>
  </si>
  <si>
    <t>$15/11/2019</t>
  </si>
  <si>
    <t>$15/11/2019 4:54:00 PM</t>
  </si>
  <si>
    <t>N354191013507013</t>
  </si>
  <si>
    <t>161100/48/2020/00004275</t>
  </si>
  <si>
    <t>Chouhan Sangeeata Satish</t>
  </si>
  <si>
    <t>2896</t>
  </si>
  <si>
    <t xml:space="preserve">MDI5-0029992124          </t>
  </si>
  <si>
    <t>49</t>
  </si>
  <si>
    <t>46_50</t>
  </si>
  <si>
    <t>MDI5328024</t>
  </si>
  <si>
    <t>Dr Makan Surgical Maternity &amp; Accident Hospital</t>
  </si>
  <si>
    <t>411027</t>
  </si>
  <si>
    <t>45</t>
  </si>
  <si>
    <t>ABNPM9520HSD001</t>
  </si>
  <si>
    <t>150023595</t>
  </si>
  <si>
    <t>renal colic</t>
  </si>
  <si>
    <t>N23</t>
  </si>
  <si>
    <t>Diseases of the genitourinary system</t>
  </si>
  <si>
    <t>$14/12/2019</t>
  </si>
  <si>
    <t>$26/11/2019 1:59:00 PM</t>
  </si>
  <si>
    <t>$23/12/2019</t>
  </si>
  <si>
    <t>N360191017540197</t>
  </si>
  <si>
    <t>$26/12/2019</t>
  </si>
  <si>
    <t>INVESTIGATION CLOSE</t>
  </si>
  <si>
    <t>As per review &amp; observation no need for investigation, hence investigation has been closed but request you to review the documents again &amp; if any suspicious found then re-raise this claim for investigation with proper trigger points, otherwise process the claim as per received documents &amp; policy T&amp;C.</t>
  </si>
  <si>
    <t>Ganga Nagar, Near PWD Quarters Old Sangavi  Old Sangavi</t>
  </si>
  <si>
    <t>161100/48/2020/00004276</t>
  </si>
  <si>
    <t>Rawte Sopandeo Lumaji</t>
  </si>
  <si>
    <t>2544</t>
  </si>
  <si>
    <t xml:space="preserve">MDI5-0029991947          </t>
  </si>
  <si>
    <t>53</t>
  </si>
  <si>
    <t>51_55</t>
  </si>
  <si>
    <t>MDI5328050</t>
  </si>
  <si>
    <t>Hardikar Hospital</t>
  </si>
  <si>
    <t>411005</t>
  </si>
  <si>
    <t>LCBP-0607-00822</t>
  </si>
  <si>
    <t>150020328</t>
  </si>
  <si>
    <t>#  of metacarpal Bones Open/Closed</t>
  </si>
  <si>
    <t>S62309A</t>
  </si>
  <si>
    <t>$19/11/2019</t>
  </si>
  <si>
    <t>$02/01/2020</t>
  </si>
  <si>
    <t>$30/12/2019</t>
  </si>
  <si>
    <t>Rs. 100;Registration charges are not payable.. Rs. 408;Non-medical expenses are not payable.-bandge, soft roll. Rs. 36;Non-medical expenses are not payable.-gloves. Rs. 1452;Non-medical expenses are not payable.-face mask, cap, ecg electrode, gloves, scrub, soft roll, trolly cover. Rs. 1102;Non-medical expenses are not payable.-face mask, cap, gloves, soft roll. Rs. 64;Non-medical expenses are not payable.-tissue paper</t>
  </si>
  <si>
    <t>$18/01/2020</t>
  </si>
  <si>
    <t>$22/01/2020</t>
  </si>
  <si>
    <t>N027201045896945</t>
  </si>
  <si>
    <t>$27/01/2020</t>
  </si>
  <si>
    <t>Open Reduction With Internal Fixation</t>
  </si>
  <si>
    <t>1160/61, Ganeshkhind Road, Shivajinagar  Shivajinagar</t>
  </si>
  <si>
    <t>161100/48/2020/00004919</t>
  </si>
  <si>
    <t>$23/11/2019 6:24:00 PM</t>
  </si>
  <si>
    <t>N354191013506681</t>
  </si>
  <si>
    <t>161100/48/2020/00004277</t>
  </si>
  <si>
    <t>Mandave Vikas Nana</t>
  </si>
  <si>
    <t>3469</t>
  </si>
  <si>
    <t xml:space="preserve">MDI5-0029992559          </t>
  </si>
  <si>
    <t>32</t>
  </si>
  <si>
    <t>31_35</t>
  </si>
  <si>
    <t>MDI5331765</t>
  </si>
  <si>
    <t>K E M Hospital</t>
  </si>
  <si>
    <t>411011</t>
  </si>
  <si>
    <t>LCBP-0506-01382</t>
  </si>
  <si>
    <t>AAATK8155ESD001</t>
  </si>
  <si>
    <t>150023477</t>
  </si>
  <si>
    <t>Chronic otitis media</t>
  </si>
  <si>
    <t>H6520</t>
  </si>
  <si>
    <t>Diseases of the ear and mastoid process</t>
  </si>
  <si>
    <t>$12/12/2019</t>
  </si>
  <si>
    <t>$12/12/2019 12:59:00 PM</t>
  </si>
  <si>
    <t>Rs. 241;Administrative charges are not payable. Rs. 197;Non-medical expenses are not payable - Disposable. Rs. 708;As per SOC, OT chages are not payable.           .. Rs. 44;medicines are included in package. Rs. 3450;medical  equipment / Instrument charges are included in package</t>
  </si>
  <si>
    <t>912204919760</t>
  </si>
  <si>
    <t>Tympanoplasty</t>
  </si>
  <si>
    <t>489 Sardar Moodliar Road  Rasta Peth</t>
  </si>
  <si>
    <t>161100/48/2020/00004278</t>
  </si>
  <si>
    <t>Gaikwad Bharat Shankar</t>
  </si>
  <si>
    <t>2738</t>
  </si>
  <si>
    <t xml:space="preserve">MDI5-0029992029          </t>
  </si>
  <si>
    <t>Gaikwad Parvatibai Shankar</t>
  </si>
  <si>
    <t>72</t>
  </si>
  <si>
    <t>71_75</t>
  </si>
  <si>
    <t>MDI5334336</t>
  </si>
  <si>
    <t>Sus Hospital</t>
  </si>
  <si>
    <t>411001</t>
  </si>
  <si>
    <t>Reg.646</t>
  </si>
  <si>
    <t>NO</t>
  </si>
  <si>
    <t>NW88208</t>
  </si>
  <si>
    <t>Rs. 4000;As per policy terms &amp; conditions, ROOM &amp; Nursing Charges are payable 2000/- per day. Rs. 500;Registration charges are not payable.. Rs. 229;As per Remark - [Proportionate deduction]  28.57% (deducted amount is Rs.229. Rs. 1543;As per Remark - [Proportionate deduction]  28.57% (deducted amount is Rs.1543. Rs. 286;As per Remark - [Proportionate deduction]  28.57% (deducted amount is Rs.286. Rs. 457;As per Remark - [Proportionate deduction]  28.57% (deducted amount is Rs.457</t>
  </si>
  <si>
    <t>$10/12/2019</t>
  </si>
  <si>
    <t>N352191011931383</t>
  </si>
  <si>
    <t>As per telephonic conversation with patient's Son,Gaikwad Bharat at the time of Claim Intimation on this number 9850920359 the patient hospitalization is confirmed. So, kindly review medically &amp; process the claim as per received documents &amp; policy T&amp; C.</t>
  </si>
  <si>
    <t>THAKSEN VASTI, SUS NANDE RAOD,SUSGAON, PUNE</t>
  </si>
  <si>
    <t>161100/48/2020/00004279</t>
  </si>
  <si>
    <t>Jagtap Asha Mukesh</t>
  </si>
  <si>
    <t>3378</t>
  </si>
  <si>
    <t xml:space="preserve">MDI5-0029992481          </t>
  </si>
  <si>
    <t>Jagtap Mukesh Kailas</t>
  </si>
  <si>
    <t>29</t>
  </si>
  <si>
    <t>26_30</t>
  </si>
  <si>
    <t>Spouse</t>
  </si>
  <si>
    <t>MDI5334495</t>
  </si>
  <si>
    <t>DR PAGARE SPECIALITY HOSPITAL &amp; CRITIAL CARE CENTER</t>
  </si>
  <si>
    <t>NW42297</t>
  </si>
  <si>
    <t>Dengue fever [classical dengue]</t>
  </si>
  <si>
    <t>A90</t>
  </si>
  <si>
    <t>$28/11/2019</t>
  </si>
  <si>
    <t>Rs. 300;RMO/medical attendant / duty doctor charges are not payable.. Rs. 54;Non-medical expenses are not payable. - hair remover. Rs. 200;As per policy terms &amp; conditions, ROOM &amp; Nursing Charges are payable 2000/- per day. Rs. 117;As per Remark - [Proportionate deduction]  2.44% (deducted amount is Rs.117. Rs. 9;As per Remark - [Proportionate deduction]  2.44% (deducted amount is Rs.9. Rs. 4;As per Remark - [Proportionate deduction]  2.44% (deducted amount is Rs.4. Rs. 12;As per Remark - [Proportionate deduction]  2.44% (deducted amount is Rs.12. Rs. 4;As per Remark - [Proportionate deduction]  2.44% (deducted amount is Rs.4. Rs. 24;As per Remark - [Proportionate deduction]  2.44% (deducted amount is Rs.24. Rs. 2;As per Remark - [Proportionate deduction]  2.44% (deducted amount is Rs.2. Rs. 5;As per Remark - [Proportionate deduction]  2.44% (deducted amount is Rs.5. Rs. 29;As per Remark - [Proportionate deduction]  2.44% (deducted amount is Rs.29. Rs. 15;As per Remark - [Proportionate deduction]  2.44% (deducted amount is Rs.15</t>
  </si>
  <si>
    <t>N353191012640589</t>
  </si>
  <si>
    <t>FIRST FLOOR, ABHILASHA APT, S NO 51, SHIVGANESH CHOWK, GANGARDE NAGAR, PIMPLE GURAV, PUNE</t>
  </si>
  <si>
    <t>161100/48/2020/00004280</t>
  </si>
  <si>
    <t>Walmiki Mahavir Jagdish</t>
  </si>
  <si>
    <t>2694</t>
  </si>
  <si>
    <t xml:space="preserve">MDI5-0029992018          </t>
  </si>
  <si>
    <t>Walmiki Usha Mahavir</t>
  </si>
  <si>
    <t>40</t>
  </si>
  <si>
    <t>MDI5338583</t>
  </si>
  <si>
    <t>Ruby Hall Clinic</t>
  </si>
  <si>
    <t>LCBP-2012-00047</t>
  </si>
  <si>
    <t>AAATP1145PSD001</t>
  </si>
  <si>
    <t>150020195</t>
  </si>
  <si>
    <t>Ulcer of esophagus without bleeding</t>
  </si>
  <si>
    <t>K2210</t>
  </si>
  <si>
    <t>Diseases of the digestive system</t>
  </si>
  <si>
    <t>$02/12/2019</t>
  </si>
  <si>
    <t>$04/12/2019 4:11:00 PM</t>
  </si>
  <si>
    <t>Rs. 1200;RMO/medical attendant / duty doctor charges are not payable.</t>
  </si>
  <si>
    <t>GRANT MEDICAL FOUNDATION - (RUBY HALL CLINIC)</t>
  </si>
  <si>
    <t>N352191011736483</t>
  </si>
  <si>
    <t>Laproscopic Hysterectomy</t>
  </si>
  <si>
    <t>40, Sassoon Road  Sassoon Road</t>
  </si>
  <si>
    <t>161100/48/2020/00004281</t>
  </si>
  <si>
    <t>Wanare Vijay Umesh</t>
  </si>
  <si>
    <t>3332</t>
  </si>
  <si>
    <t xml:space="preserve">MDI5-0029992441          </t>
  </si>
  <si>
    <t>Wanare Umesh Vithoba</t>
  </si>
  <si>
    <t>Father</t>
  </si>
  <si>
    <t>MDI5338740</t>
  </si>
  <si>
    <t>Aims Hospital &amp; Research Centre</t>
  </si>
  <si>
    <t>LCBP 2012 - 00128</t>
  </si>
  <si>
    <t>150026369</t>
  </si>
  <si>
    <t>Essential (primary) hypertension</t>
  </si>
  <si>
    <t>I10</t>
  </si>
  <si>
    <t>Diseases of the circulatory system</t>
  </si>
  <si>
    <t>$05/12/2019 4:43:00 PM</t>
  </si>
  <si>
    <t>Rs. 750;Cashless Processing Charges Are Not Payable. Rs. 1000;Administrative charges are not payable. Rs. 1530;Non-medical expenses are not payable.EASY FIX,ECG,NEBULISER MASK,OXYGEN MASK</t>
  </si>
  <si>
    <t xml:space="preserve">AIMS Hospital &amp; research Centre_x000D_
</t>
  </si>
  <si>
    <t>N351191011032399</t>
  </si>
  <si>
    <t>Sr/No 154 Near Marutrao Gaikwad Garden Aundh  Aundh</t>
  </si>
  <si>
    <t>161100/48/2020/00004282</t>
  </si>
  <si>
    <t>Ahmed Shadab</t>
  </si>
  <si>
    <t>9375</t>
  </si>
  <si>
    <t xml:space="preserve">MDI5-0029992711          </t>
  </si>
  <si>
    <t>Mohammed Saiduddin</t>
  </si>
  <si>
    <t>74</t>
  </si>
  <si>
    <t>MDI5342709</t>
  </si>
  <si>
    <t>Jupiter Hospital</t>
  </si>
  <si>
    <t>411045</t>
  </si>
  <si>
    <t>LCBP-2017-00021</t>
  </si>
  <si>
    <t>150028898</t>
  </si>
  <si>
    <t>Malignant neoplasm of Lung</t>
  </si>
  <si>
    <t>C3410</t>
  </si>
  <si>
    <t>Neoplasms</t>
  </si>
  <si>
    <t>$11/12/2019</t>
  </si>
  <si>
    <t>$29/11/2019 11:03:00 AM</t>
  </si>
  <si>
    <t>Rs. 400;Admission charges are not payable.. Rs. 1974;Amount exceeding the Authorized amount sanctioned</t>
  </si>
  <si>
    <t>Jupiter Life Line Hospitals Ltd</t>
  </si>
  <si>
    <t>N352191011718840</t>
  </si>
  <si>
    <t>Chemotherapy Parentral</t>
  </si>
  <si>
    <t>Near Prathamesh Park, Baner Pimple Nilakh Road, Pune  Baner Pimple Nilakh Road</t>
  </si>
  <si>
    <t>161100/48/2020/00004283</t>
  </si>
  <si>
    <t>Adhalge Gajrabai Baburao</t>
  </si>
  <si>
    <t>MDI5343147</t>
  </si>
  <si>
    <t>Nephropathy</t>
  </si>
  <si>
    <t>N070</t>
  </si>
  <si>
    <t>$05/12/2019 12:46:00 PM</t>
  </si>
  <si>
    <t>Rs. 400;As per SOC Package, max payable for visit charges is RS.2100/-. Rs. 3000;As per SOC Package, Instrument charges are payable upto  1500/-</t>
  </si>
  <si>
    <t>912171849224</t>
  </si>
  <si>
    <t>CTS No 28, S No 113 Alandi Road Vishrantwadi</t>
  </si>
  <si>
    <t>161100/48/2020/00004284</t>
  </si>
  <si>
    <t>Rawate Anil Eknath</t>
  </si>
  <si>
    <t>9391</t>
  </si>
  <si>
    <t xml:space="preserve">MDI5-0029992727          </t>
  </si>
  <si>
    <t>37</t>
  </si>
  <si>
    <t>MDI5347147</t>
  </si>
  <si>
    <t>Bende Hospital</t>
  </si>
  <si>
    <t>NW17454</t>
  </si>
  <si>
    <t>$01/12/2019</t>
  </si>
  <si>
    <t>N352191011734226</t>
  </si>
  <si>
    <t>As per telephonic conversation with patient's Self,Rawate Anil Eknath at the time of Claim Intimation on this number 9011962054 the patient hospitalization is confirmed. So, kindly review medically &amp; process the claim as per received documents &amp; policy T&amp; C.</t>
  </si>
  <si>
    <t>82/2 Sudarshan Nagar Near Kasarwadi-Gurav Pimple</t>
  </si>
  <si>
    <t>161100/48/2020/00004286</t>
  </si>
  <si>
    <t>Yadwadkar Amita Sarang</t>
  </si>
  <si>
    <t>2951</t>
  </si>
  <si>
    <t xml:space="preserve">MDI5-0029992164          </t>
  </si>
  <si>
    <t>Yadwadkar Sarang Vaman</t>
  </si>
  <si>
    <t>60</t>
  </si>
  <si>
    <t>MDI5348303</t>
  </si>
  <si>
    <t>Deenanath Mangeshkar Hospital &amp; Research Centre</t>
  </si>
  <si>
    <t>411004</t>
  </si>
  <si>
    <t>LCBP-0506-01728</t>
  </si>
  <si>
    <t>AAATL1944NSD001</t>
  </si>
  <si>
    <t>150021700</t>
  </si>
  <si>
    <t>#  of Radius Open/Closed</t>
  </si>
  <si>
    <t>S52109A</t>
  </si>
  <si>
    <t>$14/11/2019</t>
  </si>
  <si>
    <t>Rs. 10;Hospital Discount - Medicines</t>
  </si>
  <si>
    <t>N351191011033840</t>
  </si>
  <si>
    <t>Near Mhatre Bridge, Erandawane</t>
  </si>
  <si>
    <t>161100/48/2020/00004287</t>
  </si>
  <si>
    <t>Asawale Mathura Dhavegi</t>
  </si>
  <si>
    <t>1618</t>
  </si>
  <si>
    <t xml:space="preserve">MDI5-0029991595          </t>
  </si>
  <si>
    <t>Asawale Vivek Mathura</t>
  </si>
  <si>
    <t>27</t>
  </si>
  <si>
    <t>Son</t>
  </si>
  <si>
    <t>MDI5348419</t>
  </si>
  <si>
    <t>Acute pancreatitis</t>
  </si>
  <si>
    <t>K859</t>
  </si>
  <si>
    <t>$09/12/2019 12:56:00 PM</t>
  </si>
  <si>
    <t>Rs. 900;As per SOC Room + Nursing Charges payable @ Rs.140/- per day.. Rs. 750;Cashless Processing Charges Are Not Payable. Rs. 1000;Admission charges are not payable.. Rs. 577;Non-medical expenses are not payable. - Easy Fix</t>
  </si>
  <si>
    <t>N354191013507902</t>
  </si>
  <si>
    <t>Iv Fluids</t>
  </si>
  <si>
    <t>161100/48/2020/00004288</t>
  </si>
  <si>
    <t>Kulkarni Prasanna Krishanarao</t>
  </si>
  <si>
    <t>2496</t>
  </si>
  <si>
    <t xml:space="preserve">MDI5-0029991912          </t>
  </si>
  <si>
    <t>51</t>
  </si>
  <si>
    <t>MDI5348730</t>
  </si>
  <si>
    <t>DR JADHAV EYE FOUNDATION RESEARCH AND DEVELOPMENT CENTRE</t>
  </si>
  <si>
    <t>No</t>
  </si>
  <si>
    <t>NW76761</t>
  </si>
  <si>
    <t>Rs. 300;Any expenses incurred before 30 days of hospitalization (from date of admission) is not payable.. Rs. 1500;Any expenses incurred before 30 days of hospitalization (from date of admission) is not payable.. Rs. 401;Non-medical expenses are not payable. - Eye Pad / Micropore / Trolly Cover / Eye Drape / Tissue Paper / Dark Glass / soap / napkin. Rs. 22931;Usual &amp; Customary - As per usual &amp; customary expenses - The  cataract surgery max payable @ Rs-34000/- only .. Rs. 200;Registration charges are not payable.. Rs. 1500;Non-medical expenses are not payable. - Preparation Charges. Rs. 500;Any expenses incurred before 30 days of hospitalization (from date of admission) is not payable.. Rs. 250;Any expenses incurred before 30 days of hospitalization (from date of admission) is not payable.. Rs. 1071;Any expenses incurred before 30 days of hospitalization (from date of admission) is not payable.</t>
  </si>
  <si>
    <t>N354191013519844</t>
  </si>
  <si>
    <t>46-7+8 V SHERI BOMBAY SAPPERS COLONY</t>
  </si>
  <si>
    <t>161100/48/2020/00004289</t>
  </si>
  <si>
    <t>Tamboli Kishore Subrati</t>
  </si>
  <si>
    <t>2614</t>
  </si>
  <si>
    <t xml:space="preserve">MDI5-0029991982          </t>
  </si>
  <si>
    <t>Tamboli Mamta Kishore</t>
  </si>
  <si>
    <t>26</t>
  </si>
  <si>
    <t>Daughter</t>
  </si>
  <si>
    <t>MDI5351864</t>
  </si>
  <si>
    <t>$26/11/2019 6:10:00 PM</t>
  </si>
  <si>
    <t>Rs. 3000;As per policy terms &amp; conditions, ROOM &amp; Nursing Charges are payable 2000/- per day. Rs. 1540;As per Remark - [Proportionate deduction]  20% (deducted amount is Rs.1540. Rs. 266;As per Remark - [Proportionate deduction]  20% (deducted amount is Rs.266. Rs. 80;As per Remark - [Proportionate deduction]  20% (deducted amount is Rs.80. Rs. 200;As per Remark - [Proportionate deduction]  20% (deducted amount is Rs.200</t>
  </si>
  <si>
    <t>N353191012651385</t>
  </si>
  <si>
    <t>161100/48/2020/00004290</t>
  </si>
  <si>
    <t>$07/11/2020</t>
  </si>
  <si>
    <t>Deductions Payment</t>
  </si>
  <si>
    <t>$18/11/2020</t>
  </si>
  <si>
    <t>N324201314321268</t>
  </si>
  <si>
    <t>$19/11/2020</t>
  </si>
  <si>
    <t>161100/48/2021/00001767</t>
  </si>
  <si>
    <t>Kurne Ajit Shankar</t>
  </si>
  <si>
    <t>3212</t>
  </si>
  <si>
    <t xml:space="preserve">MDI5-0029992334          </t>
  </si>
  <si>
    <t>MDI5351879</t>
  </si>
  <si>
    <t>#  of  neck of femur Open/Closed</t>
  </si>
  <si>
    <t>S72009A</t>
  </si>
  <si>
    <t>$16/11/2019</t>
  </si>
  <si>
    <t>$23/01/2020</t>
  </si>
  <si>
    <t>$24/01/2020</t>
  </si>
  <si>
    <t>N029201047986449</t>
  </si>
  <si>
    <t>$29/01/2020</t>
  </si>
  <si>
    <t>As per telephonic conversation with patient Mr. Ajit Shankar kurne on mob. no.- 9881042367, the patient hospitalization is confirmed. Investigator has also collected indoor case papers. So, kindly review &amp; process the claim as per received documents &amp; policy T&amp;C.</t>
  </si>
  <si>
    <t>161100/48/2020/00005026</t>
  </si>
  <si>
    <t>$27/11/2019 1:45:00 PM</t>
  </si>
  <si>
    <t>Rs. 350;Dietician charges are not payable.. Rs. 750;Cashless Processing Charges Are Not Payable. Rs. 1000;Administrative charges are not payable. Rs. 1705;Non-medical expenses are not payable. - DRAPE / Nebulizer Mask / Ecg Electrodes. Rs. 1500;monitoring chrages are not payable.. Rs. 87666;Amount exceeding the Authorized amount sanctioned</t>
  </si>
  <si>
    <t>N353191012652113</t>
  </si>
  <si>
    <t>As per telephonic conversation with patient relative,  Kurne Ajit Shankar on this number 9881042367  the patient hospitalization is confirmed. So, kindly review medically &amp; process the claim as per received documents &amp; policy T&amp; C.</t>
  </si>
  <si>
    <t>161100/48/2020/00004291</t>
  </si>
  <si>
    <t>MDI5351999</t>
  </si>
  <si>
    <t>Injury of ulnar/radial/median/other nerves of upper limb</t>
  </si>
  <si>
    <t>S4400xA</t>
  </si>
  <si>
    <t>$23/11/2019 4:48:00 PM</t>
  </si>
  <si>
    <t>Rs. 375;OTHER - DISCOUNT RS.375</t>
  </si>
  <si>
    <t>LMMFs DEENANATH MANGESHKAR HOSPITAL</t>
  </si>
  <si>
    <t>N353191012649375</t>
  </si>
  <si>
    <t>Closed Reduction</t>
  </si>
  <si>
    <t>Near Mhatre Bridge, Erandawane  Erandawane</t>
  </si>
  <si>
    <t>161100/48/2020/00004292</t>
  </si>
  <si>
    <t>Ugale Sheetal Umesh</t>
  </si>
  <si>
    <t>2914</t>
  </si>
  <si>
    <t xml:space="preserve">MDI5-0029992136          </t>
  </si>
  <si>
    <t>Ugale Vedant Umesh</t>
  </si>
  <si>
    <t>6</t>
  </si>
  <si>
    <t>6_20</t>
  </si>
  <si>
    <t>MDI5352025</t>
  </si>
  <si>
    <t>Jehangir Hospital</t>
  </si>
  <si>
    <t>LCBP-0607-0346</t>
  </si>
  <si>
    <t>AAATJ2536NSD001</t>
  </si>
  <si>
    <t>150020325</t>
  </si>
  <si>
    <t>Acute respiratory distress syndrome</t>
  </si>
  <si>
    <t>J80</t>
  </si>
  <si>
    <t>Diseases of the respiratory system</t>
  </si>
  <si>
    <t>$17/11/2019</t>
  </si>
  <si>
    <t>$28/01/2020</t>
  </si>
  <si>
    <t>Rs. 430;Non-medical expenses are not payable. - Nebulizer Mask. Rs. 342;As per CPS remark. Rs. 3399;As per CPS remark</t>
  </si>
  <si>
    <t>$01/02/2020</t>
  </si>
  <si>
    <t>$10/02/2020</t>
  </si>
  <si>
    <t>$14/02/2020</t>
  </si>
  <si>
    <t>N048201067357144</t>
  </si>
  <si>
    <t>$17/02/2020</t>
  </si>
  <si>
    <t>32, Sasson Road  Sassoon Road</t>
  </si>
  <si>
    <t>161100/48/2020/00005272</t>
  </si>
  <si>
    <t>$25/11/2019 11:27:00 AM</t>
  </si>
  <si>
    <t>Rs. 1200;Amount exceeding the Authorized amount sanctioned. Rs. 300;Admission charges are not payable.. Rs. 500;Cashless Processing Charges Are Not Payable. Rs. 1099;Administrative charges are not payable. Rs. 385;Non-medical expenses are not payable. - Thermometer</t>
  </si>
  <si>
    <t>JEHANGIR HOSPITAL</t>
  </si>
  <si>
    <t>N351191011059022</t>
  </si>
  <si>
    <t>161100/48/2020/00004293</t>
  </si>
  <si>
    <t>Chikate Shivaji Dagdu</t>
  </si>
  <si>
    <t>3106</t>
  </si>
  <si>
    <t xml:space="preserve">MDI5-0029998306          </t>
  </si>
  <si>
    <t>Chikate Kesharbai Dagdu</t>
  </si>
  <si>
    <t>76</t>
  </si>
  <si>
    <t>76_80</t>
  </si>
  <si>
    <t>MDI5352504</t>
  </si>
  <si>
    <t>Concussion and edema of lumbar spinal cord</t>
  </si>
  <si>
    <t>S3401xA</t>
  </si>
  <si>
    <t>$16/12/2019 5:02:00 PM</t>
  </si>
  <si>
    <t>HDFCR52019122661374486</t>
  </si>
  <si>
    <t>As per telephonic conversation with patient relative Son Vyankat On this number 9404619029 the patient hospitalization is confirmed. So kindly review &amp; process the claim as per received documents &amp; policy T&amp;C.</t>
  </si>
  <si>
    <t>Discectomy + Laminectomy</t>
  </si>
  <si>
    <t>161100/48/2020/00004295</t>
  </si>
  <si>
    <t>Ghagat Ashok Paltu</t>
  </si>
  <si>
    <t>2372</t>
  </si>
  <si>
    <t xml:space="preserve">MDI5-0029991852          </t>
  </si>
  <si>
    <t>Ghagat Chetan Ashok</t>
  </si>
  <si>
    <t>MDI5352992</t>
  </si>
  <si>
    <t>Sancheti Institute For Orthopaedics &amp; Rehabilitation</t>
  </si>
  <si>
    <t>LCBP-0506-01325</t>
  </si>
  <si>
    <t>AAATH0666FST001</t>
  </si>
  <si>
    <t>150020549</t>
  </si>
  <si>
    <t>Fracture of mandible</t>
  </si>
  <si>
    <t>S0260xA</t>
  </si>
  <si>
    <t>$13/12/2019</t>
  </si>
  <si>
    <t>$10/12/2019 7:33:00 PM</t>
  </si>
  <si>
    <t>Rs. 250;Non-medical expenses are not payable. - Medical Records. Rs. 300;Registration charges are not payable.. Rs. 300;RMO/medical attendant / duty doctor charges are not payable.. Rs. 100;BMW (Bio medical Waste) charges are not payable.. Rs. 1209;Non-medical expenses are not payable.(GLOVES,TOWEL,ELECTRODE,BLADE,SWAB). Rs. 180;Instrument charges are not payable.(monitoring charges)</t>
  </si>
  <si>
    <t>912193802423</t>
  </si>
  <si>
    <t>16,Thube Park  ShivajiNagar</t>
  </si>
  <si>
    <t>161100/48/2020/00004296</t>
  </si>
  <si>
    <t>MDI5353719</t>
  </si>
  <si>
    <t>$14/12/2019 11:28:00 AM</t>
  </si>
  <si>
    <t>N360191017532588</t>
  </si>
  <si>
    <t>161100/48/2020/00004297</t>
  </si>
  <si>
    <t>Tambade Sunil Sonaba</t>
  </si>
  <si>
    <t>2789</t>
  </si>
  <si>
    <t xml:space="preserve">MDI5-0029992055          </t>
  </si>
  <si>
    <t>MDI5360622</t>
  </si>
  <si>
    <t>Acute abdomen</t>
  </si>
  <si>
    <t>R100</t>
  </si>
  <si>
    <t>$11/12/2019 5:28:00 PM</t>
  </si>
  <si>
    <t>Rs. 4300;Amount exceeding the Authorized amount sanctioned</t>
  </si>
  <si>
    <t>N353191012648883</t>
  </si>
  <si>
    <t>As per telephonic conversation with hospital TPA person, The patient hospitalization is confirmed. So kindly review medically &amp; process the claim as per received documents &amp; policy T&amp;C.</t>
  </si>
  <si>
    <t>161100/48/2020/00004304</t>
  </si>
  <si>
    <t>Yedage Ramchandra Kondiba</t>
  </si>
  <si>
    <t>2270</t>
  </si>
  <si>
    <t xml:space="preserve">MDI5-0029991806          </t>
  </si>
  <si>
    <t>59</t>
  </si>
  <si>
    <t>MDI5362545</t>
  </si>
  <si>
    <t>Sahyadri Hospital</t>
  </si>
  <si>
    <t>411038</t>
  </si>
  <si>
    <t>LCBP-0607-04217</t>
  </si>
  <si>
    <t>AADCS9911LSD002</t>
  </si>
  <si>
    <t>150023900</t>
  </si>
  <si>
    <t>Acute ischemic heart disease, unspecified</t>
  </si>
  <si>
    <t>I249</t>
  </si>
  <si>
    <t>$13/12/2019 2:48:00 PM</t>
  </si>
  <si>
    <t>Rs. 215;RMO/medical attendant / duty doctor charges are not payable.. Rs. 180;Registration charges are not payable.. Rs. 600;RMO/medical attendant / duty doctor charges are not payable.. Rs. 2136;Administrative charges are not payable. Rs. 942;Amount exceeding the Authorized amount sanctioned</t>
  </si>
  <si>
    <t>N354191013476837</t>
  </si>
  <si>
    <t>Survey No 148/4A B Opposite Vanaz Eng. Paud Road,Kothrud  Kothrud</t>
  </si>
  <si>
    <t>161100/48/2020/00004312</t>
  </si>
  <si>
    <t>MDI5362747</t>
  </si>
  <si>
    <t>$24/12/2019</t>
  </si>
  <si>
    <t>$21/12/2019</t>
  </si>
  <si>
    <t>$21/12/2019 3:27:00 PM</t>
  </si>
  <si>
    <t>Rs. 750;Cashless Processing Charges Are Not Payable. Rs. 1000;Administrative charges are not payable. Rs. 4585;Non-medical expenses are not payable. - UROMETER / Tegaderm / Nebulizer Mask / Ecg Electrodes. Rs. 4000;Monitoring  charges are not payable. Rs. 400;Infusion pump charges are not payable. Rs. 900;Physiotherapiest  charges are not payable. Rs. 400;Rbs  charges are not payable</t>
  </si>
  <si>
    <t>N002201024695397</t>
  </si>
  <si>
    <t>On investigation it was found that patient hospitalization is confirmed. At the time of hospital visit case paper pertaining to the hospitalization was verified. Investigator has also collected patient photo ID proof and discharged summary. So, kindly review &amp; process the claim as per received documents &amp; policy T &amp; C.</t>
  </si>
  <si>
    <t>161100/48/2020/00004313</t>
  </si>
  <si>
    <t>Ade Avinash Bapurao</t>
  </si>
  <si>
    <t>3189</t>
  </si>
  <si>
    <t xml:space="preserve">MDI5-0029992317          </t>
  </si>
  <si>
    <t>Ade Sarika Avinash</t>
  </si>
  <si>
    <t>38</t>
  </si>
  <si>
    <t>MDI5363319</t>
  </si>
  <si>
    <t>GOOD MORING SUPERSPECIALITY HOSPITAL</t>
  </si>
  <si>
    <t>Reg.652</t>
  </si>
  <si>
    <t>NW90037</t>
  </si>
  <si>
    <t>Anal fissure</t>
  </si>
  <si>
    <t>K602</t>
  </si>
  <si>
    <t>Rs. 300;Registration charges are not payable.. Rs. 39;Non-medical expenses are not payable. - Easy Fix. Rs. 5000;Assistant surgeon charges are not payable for current surgery.</t>
  </si>
  <si>
    <t>N358191016274439</t>
  </si>
  <si>
    <t>Haemorroidectomy</t>
  </si>
  <si>
    <t>DANGE EMPIRE,DANGE CHOWK,THERGAON PUNE</t>
  </si>
  <si>
    <t>161100/48/2020/00004322</t>
  </si>
  <si>
    <t>Bhamre Mahesh Sahebrao</t>
  </si>
  <si>
    <t>2882</t>
  </si>
  <si>
    <t xml:space="preserve">MDI5-0029998272          </t>
  </si>
  <si>
    <t>Bhamre Usha Sahebrao</t>
  </si>
  <si>
    <t>58</t>
  </si>
  <si>
    <t>MDI5364742</t>
  </si>
  <si>
    <t>$16/12/2019 12:06:00 PM</t>
  </si>
  <si>
    <t>Rs. 50;Non-medical expenses are not payable. - Glucometer Charges. Rs. 1000;Administrative charges are not payable. Rs. 750;Processing Charges Are Not Payable. Rs. 145;Non-medical expenses are not payable. - Easy Fix</t>
  </si>
  <si>
    <t>N361191018597269</t>
  </si>
  <si>
    <t>$27/12/2019</t>
  </si>
  <si>
    <t>161100/48/2020/00004323</t>
  </si>
  <si>
    <t>MDI5364917</t>
  </si>
  <si>
    <t>Sahyadri Speciality Hospital</t>
  </si>
  <si>
    <t>LCBP-0506-01150</t>
  </si>
  <si>
    <t>AADCS9911LSD008</t>
  </si>
  <si>
    <t>150021825</t>
  </si>
  <si>
    <t>i249</t>
  </si>
  <si>
    <t>$21/01/2020</t>
  </si>
  <si>
    <t>$20/01/2020</t>
  </si>
  <si>
    <t>Yedge Laxmi Ramchandra</t>
  </si>
  <si>
    <t>$25/01/2020</t>
  </si>
  <si>
    <t>N030201049123853</t>
  </si>
  <si>
    <t>$30/01/2020</t>
  </si>
  <si>
    <t>On investigation it was found that patient hospitalization is confirmed. At the time of hospital visit case paper pertaining to the hospitalization were verified. So, kindly review medically &amp; process the claim as per received documents &amp; policy T &amp; C.</t>
  </si>
  <si>
    <t>Angioplasty</t>
  </si>
  <si>
    <t>Plot No 30, C, Lane No 1, Prabhat Road,erandawane,Deccan  Karve Road</t>
  </si>
  <si>
    <t>161100/48/2020/00005036</t>
  </si>
  <si>
    <t>$16/12/2019 12:33:00 PM</t>
  </si>
  <si>
    <t>Rs. 200;Non-medical expenses are not payable. - Barber Charges. Rs. 20;Administrative charges are not payable</t>
  </si>
  <si>
    <t>N360191017543917</t>
  </si>
  <si>
    <t>161100/48/2020/00004325</t>
  </si>
  <si>
    <t>Kamthe Balasaheb Vishnu</t>
  </si>
  <si>
    <t>1601</t>
  </si>
  <si>
    <t xml:space="preserve">MDI5-0029991593          </t>
  </si>
  <si>
    <t>Kamthe Sunanda Balasaheb</t>
  </si>
  <si>
    <t>54</t>
  </si>
  <si>
    <t>MDI5366802</t>
  </si>
  <si>
    <t>Gandhi Nursing Home</t>
  </si>
  <si>
    <t>411044</t>
  </si>
  <si>
    <t>4</t>
  </si>
  <si>
    <t>AATPQ2086KSD001</t>
  </si>
  <si>
    <t>150020150</t>
  </si>
  <si>
    <t>Trigger finger/Thumb</t>
  </si>
  <si>
    <t>M6530</t>
  </si>
  <si>
    <t>Rs. 150;Non-medical expenses are not payable. - gloves. Rs. 130;Details of IV charges / IV fluids are not available.</t>
  </si>
  <si>
    <t>N364191020076646</t>
  </si>
  <si>
    <t>Tendon Release</t>
  </si>
  <si>
    <t>Sec 24 plot No 102/24, Pradhikaran PCNTDA, Nigdi</t>
  </si>
  <si>
    <t>161100/48/2020/00004353</t>
  </si>
  <si>
    <t>Girhe Sagar Jagannath</t>
  </si>
  <si>
    <t>3370</t>
  </si>
  <si>
    <t xml:space="preserve">MDI5-0029992475          </t>
  </si>
  <si>
    <t>Girhe Lata Jagannath</t>
  </si>
  <si>
    <t>MDI5367005</t>
  </si>
  <si>
    <t>DR. KASHID HOSPITAL &amp; APOLLO PILES CLINIC</t>
  </si>
  <si>
    <t>AHMEDNAGAR</t>
  </si>
  <si>
    <t>414001</t>
  </si>
  <si>
    <t>2001/03/1318</t>
  </si>
  <si>
    <t>NW66577</t>
  </si>
  <si>
    <t>$31/01/2020</t>
  </si>
  <si>
    <t>$03/02/2020</t>
  </si>
  <si>
    <t>N036201055866505</t>
  </si>
  <si>
    <t>$05/02/2020</t>
  </si>
  <si>
    <t>As per telephonic conversation with patient's Son,sagar at the time of Claim Intimation on this number 8888111275 the patient hospitalization is confirmed. So, kindly review medically &amp; process the claim as per received documents &amp; policy T&amp; C.</t>
  </si>
  <si>
    <t>Fissurectomy</t>
  </si>
  <si>
    <t>NEAR GADEKAR HOSPITAL, IN FRONT OF HOTEL OBEROI, NAGAR-SHIRDI ROAD, SAVEDI, AHMEDNAGAR</t>
  </si>
  <si>
    <t>161100/48/2020/00005105</t>
  </si>
  <si>
    <t>Rs. 600;Registration charges are not payable.. Rs. 3200;RMO/medical attendant / duty doctor charges are not payable.. Rs. 1840;Pathology Reports Not signed by Post Graduate Qualification in Pathology</t>
  </si>
  <si>
    <t>N364191020061684</t>
  </si>
  <si>
    <t>161100/48/2020/00004355</t>
  </si>
  <si>
    <t>Vavale Vijay Pandharinath</t>
  </si>
  <si>
    <t>2285</t>
  </si>
  <si>
    <t xml:space="preserve">MDI5-0029991815          </t>
  </si>
  <si>
    <t>Vavale Pandharinath Baburao</t>
  </si>
  <si>
    <t>MDI5367232</t>
  </si>
  <si>
    <t>PATIL HOSPITAL &amp; MEDICAL CENTRE</t>
  </si>
  <si>
    <t>157</t>
  </si>
  <si>
    <t>NW16252</t>
  </si>
  <si>
    <t>Asthma with acute exacerbation</t>
  </si>
  <si>
    <t>J45901</t>
  </si>
  <si>
    <t>$01/01/2020</t>
  </si>
  <si>
    <t>Rs. 300;Registration charges are not payable.. Rs. 100;PULSE OXIMETERY CHARGES ARE NOT PAYABLE.. Rs. 43;Non-medical expenses are not payable. - fixer. Rs. 1600;As per policy terms &amp; conditions, ROOM &amp; Nursing Charges are payable 2000/- per day. Rs. 369;As per Remark - [Proportionate deduction]  23.08% (deducted amount is Rs.369. Rs. 60;As per Remark - [Proportionate deduction]  23.08% (deducted amount is Rs.60. Rs. 208;As per Remark - [Proportionate deduction]  23.08% (deducted amount is Rs.208. Rs. 46;As per Remark - [Proportionate deduction]  23.08% (deducted amount is Rs.46. Rs. 14;As per Remark - [Proportionate deduction]  23.08% (deducted amount is Rs.14. Rs. 115;As per Remark - [Proportionate deduction]  23.08% (deducted amount is Rs.115</t>
  </si>
  <si>
    <t>$03/01/2020</t>
  </si>
  <si>
    <t>N007201029723895</t>
  </si>
  <si>
    <t>As per telephonic conversation with patient's Son,vijay at the time of Claim Intimation on this number 9172575728 the patient hospitalization is confirmed. So, kindly review medically &amp; process the claim as per received documents &amp; policy T&amp; C.</t>
  </si>
  <si>
    <t>PREMRAJ CORNER, ANANDNAGAR, OLD SANGVI, PUNE</t>
  </si>
  <si>
    <t>161100/48/2020/00004356</t>
  </si>
  <si>
    <t>More Pooja Uday</t>
  </si>
  <si>
    <t>9360</t>
  </si>
  <si>
    <t xml:space="preserve">MDI5-0029998367          </t>
  </si>
  <si>
    <t>Vichare Krushnakant A</t>
  </si>
  <si>
    <t>79</t>
  </si>
  <si>
    <t>MDI5371763</t>
  </si>
  <si>
    <t>411037</t>
  </si>
  <si>
    <t>LCBP-2009-00010</t>
  </si>
  <si>
    <t>AADCS9911LSD004</t>
  </si>
  <si>
    <t>150025473</t>
  </si>
  <si>
    <t>Cholecystitis</t>
  </si>
  <si>
    <t>K819</t>
  </si>
  <si>
    <t>$18/12/2019 4:39:00 PM</t>
  </si>
  <si>
    <t>Rs. 500;Consultant charges are not payable. Rs. 380;As per policy terms &amp; conditions, ROOM &amp; Nursing Charges are payable 2000/- per day. Rs. 134;As per Remark - [Proportionate deduction]  12.66% (deducted amount is Rs.134. Rs. 110;Registration charges are not payable.. Rs. 1531;Administrative charges are not payable. Rs. 464;Non-medical expenses are not payable. - Intracath,Gloves Examination. Rs. 418;As per Remark - [Proportionate deduction]  12.66% (deducted amount is Rs.418. Rs. 22;As per Remark - [Proportionate deduction]  12.66% (deducted amount is Rs.22. Rs. 105;As per Remark - [Proportionate deduction]  12.66% (deducted amount is Rs.105. Rs. 86;As per Remark - [Proportionate deduction]  12.66% (deducted amount is Rs.86. Rs. 520;As per Remark - [Proportionate deduction]  12.66% (deducted amount is Rs.520. Rs. 200;As per policy terms &amp; conditions, ROOM &amp; Nursing Charges are payable 2000/- per day</t>
  </si>
  <si>
    <t>SAHYADRI HOSPITAL BIBVEWADI</t>
  </si>
  <si>
    <t>N364191020063494</t>
  </si>
  <si>
    <t>Plot no 13, S No 573, City No 281, Swami Vivekanand Marg, Next to Suhaag Mangal Karyalay, Bibvewadi, Pune  Bibwewadi</t>
  </si>
  <si>
    <t>161100/48/2020/00004364</t>
  </si>
  <si>
    <t>Taru Sanjay Suryakant</t>
  </si>
  <si>
    <t>2849</t>
  </si>
  <si>
    <t xml:space="preserve">MDI5-0029998265          </t>
  </si>
  <si>
    <t>46</t>
  </si>
  <si>
    <t>MDI5372916</t>
  </si>
  <si>
    <t>$26/12/2019 10:49:00 AM</t>
  </si>
  <si>
    <t>Rs. 14500;Other - Patient paid 14500/-</t>
  </si>
  <si>
    <t>N002201024706661</t>
  </si>
  <si>
    <t>161100/48/2020/00004370</t>
  </si>
  <si>
    <t>Patil Rohidas Sudhakar</t>
  </si>
  <si>
    <t>3061</t>
  </si>
  <si>
    <t xml:space="preserve">MDI5-0029992235          </t>
  </si>
  <si>
    <t>Patil Ishan Rohidas</t>
  </si>
  <si>
    <t>2</t>
  </si>
  <si>
    <t>0_5</t>
  </si>
  <si>
    <t>MDI5377644</t>
  </si>
  <si>
    <t>Micky Mouse Child Clinic And Hospital</t>
  </si>
  <si>
    <t>NASHIK</t>
  </si>
  <si>
    <t>422001</t>
  </si>
  <si>
    <t>Reg.455</t>
  </si>
  <si>
    <t>NW07460</t>
  </si>
  <si>
    <t>Rs. 108;Non-medical expenses are not payable. - Easy Fix / Cotton Roll. Rs. 108;Non-medical expenses are not payable. - Easy Fix / MEDIGRIP</t>
  </si>
  <si>
    <t>$10/01/2020</t>
  </si>
  <si>
    <t>N015201037545437</t>
  </si>
  <si>
    <t>$14/01/2020</t>
  </si>
  <si>
    <t>As per telephonic conversation with patient's Father,rohidas patil at the time of Claim Intimation on this number 9921177359 the patient hospitalization is confirmed. So, kindly review medically &amp; process the claim as per received documents &amp; policy T&amp; C.</t>
  </si>
  <si>
    <t>Gajanan Sankul , murkute colony (New Pandit Colony) , Gangapur road front , nashik</t>
  </si>
  <si>
    <t>161100/48/2020/00004742</t>
  </si>
  <si>
    <t>Padalkar Balu Shankar</t>
  </si>
  <si>
    <t>2918</t>
  </si>
  <si>
    <t xml:space="preserve">MDI5-0029992140          </t>
  </si>
  <si>
    <t>48</t>
  </si>
  <si>
    <t>MDI5380818</t>
  </si>
  <si>
    <t>Sahyadri Speciality Hospitals</t>
  </si>
  <si>
    <t>NW14308</t>
  </si>
  <si>
    <t>Stenosis of larynx</t>
  </si>
  <si>
    <t>j386</t>
  </si>
  <si>
    <t>Rs. 500;RMO/medical attendant / duty doctor charges are not payable.. Rs. 180;Registration charges are not payable.. Rs. 1225;Administrative charges are not payable. Rs. 54;Non-medical expenses are not payable. - GLOVES</t>
  </si>
  <si>
    <t>$28/12/2019</t>
  </si>
  <si>
    <t>N001201023536186</t>
  </si>
  <si>
    <t>As per telephonic conversation with patient's Wife,Swait Balu Padalkar at the time of Claim Intimation on this number 9860618301 the patient hospitalization is confirmed. So, kindly review medically &amp; process the claim as per received documents &amp; policy T&amp; C.</t>
  </si>
  <si>
    <t>30 C, Erandwana KARVE RD. Pune  411004</t>
  </si>
  <si>
    <t>161100/48/2020/00004418</t>
  </si>
  <si>
    <t>MDI5381104</t>
  </si>
  <si>
    <t>DR. JADHAV EYE FOUNDATION RESEARCH AND DEVELOPMENT CENTRE</t>
  </si>
  <si>
    <t>NW39551</t>
  </si>
  <si>
    <t>$05/01/2020</t>
  </si>
  <si>
    <t>Rs. 200;Registration charges are not payable.. Rs. 341;Non-medical expenses are not payable. - Mineral Water / SOAP / NAPKIN / TISSU PAPER / Eye Drape / Trolly Cover / GLOVES / Eye Pad. Rs. 24533;Usual &amp; Customary :As per usual &amp; customary expenses - The  cataract surgery max payable @ Rs-34000/- only</t>
  </si>
  <si>
    <t>$08/01/2020</t>
  </si>
  <si>
    <t>N016201038376805</t>
  </si>
  <si>
    <t>$16/01/2020</t>
  </si>
  <si>
    <t>As per telephonic conversation with patient's Self,Kulkarni Prasanna Krishanarao at the time of Claim Intimation on this number 9923375207 the patient hospitalization is confirmed. So, kindly review medically &amp; process the claim as per received documents &amp; policy T&amp; C.</t>
  </si>
  <si>
    <t>JADAV HOUSE, 46-7+8V. SHERI BOMBAY SAPPERS COLONY, PUNE NAGAR HIGHWAY NEAR KHARADI WATER TANK, PUNE,</t>
  </si>
  <si>
    <t>161100/48/2020/00004794</t>
  </si>
  <si>
    <t>Bagewadi Savita Deepak</t>
  </si>
  <si>
    <t>2890</t>
  </si>
  <si>
    <t xml:space="preserve">MDI5-0029992119          </t>
  </si>
  <si>
    <t>Jangnure Shivaputra Mahalingappa</t>
  </si>
  <si>
    <t>75</t>
  </si>
  <si>
    <t>MDI5381478</t>
  </si>
  <si>
    <t>Ratna Memorial Hospital</t>
  </si>
  <si>
    <t>411053</t>
  </si>
  <si>
    <t>LCBP-0506-01177</t>
  </si>
  <si>
    <t>AAATM1753EST002</t>
  </si>
  <si>
    <t>150022670</t>
  </si>
  <si>
    <t>Enlarged prostate</t>
  </si>
  <si>
    <t>N400</t>
  </si>
  <si>
    <t xml:space="preserve">Rs. 400.00 : Non-medical expenses are not payable. - Glucometer Charges, Rs. 100.00 : BMW (Bio medical Waste) charges are not payable., Rs. 200.00 : Registration charges are not payable., Rs. 50.00 : Non-medical expenses are not payable. - Easy Fix, Rs. 370.00 : Non-medical expenses are not payable. - Microshield / TENA BED, Rs. 241.00 : Non-medical expenses are not payable. - URINE BAG, Rs. 403.00 : Name of patient is different on bill., Rs. 987.00 : Name of patient is different on bill., Rs. 300.00 : Any expenses incurred before 30 days of hospitalization (from date of admission) is not payable., Rs. 559.00 : Any expenses incurred before 30 days of hospitalization (from date of admission) is not payable., Rs. 600.00 : Any expenses incurred before 30 days of hospitalization (from date of </t>
  </si>
  <si>
    <t>N020201040842562</t>
  </si>
  <si>
    <t>968 Senapati Bapat Road</t>
  </si>
  <si>
    <t>161100/48/2020/00004842</t>
  </si>
  <si>
    <t>Rs. 400;Non-medical expenses are not payable. - Glucometer Charges. Rs. 100;BMW (Bio medical Waste) charges are not payable.. Rs. 200;Registration charges are not payable.. Rs. 50;Non-medical expenses are not payable. - Easy Fix. Rs. 370;Non-medical expenses are not payable. - Microshield / TENA BED. Rs. 241;Non-medical expenses are not payable. - URINE BAG. Rs. 600;Authentic bill receipts (with printed bill no.&amp; date) are not available. Rs. 403;Name of patient is different on bill.. Rs. 987;Name of patient is different on bill.. Rs. 300;Authentic bill receipts (with printed bill no.&amp; date) are not available. Rs. 300;Any expenses incurred before 30 days of hospitalization (from date of admission) is not payable.. Rs. 559;Any expenses incurred before 30 days of hospitalization (from date of admission) is not payable.. Rs. 600;Any expenses incurred before 30 days of hospitalization (from date of admission) is not payable.. Rs. 3610;Any expenses incurred before 30 days of hospitalization (from date of admission) is not payable.</t>
  </si>
  <si>
    <t>N009201032284037</t>
  </si>
  <si>
    <t>$09/01/2020</t>
  </si>
  <si>
    <t>161100/48/2020/00004729</t>
  </si>
  <si>
    <t>Kalgi Vinod Keshav</t>
  </si>
  <si>
    <t>2066</t>
  </si>
  <si>
    <t xml:space="preserve">MDI5-0029991712          </t>
  </si>
  <si>
    <t>Kalgi Vrishali Vinod</t>
  </si>
  <si>
    <t>50</t>
  </si>
  <si>
    <t>MDI5382659</t>
  </si>
  <si>
    <t>Nontoxic goiter</t>
  </si>
  <si>
    <t>E049</t>
  </si>
  <si>
    <t>Endocrine, Nutritional &amp; Metabolic Diseases</t>
  </si>
  <si>
    <t>$26/12/2019 7:04:00 PM</t>
  </si>
  <si>
    <t>N001201023550310</t>
  </si>
  <si>
    <t>Hemi-thyrodectomy</t>
  </si>
  <si>
    <t>161100/48/2020/00004426</t>
  </si>
  <si>
    <t>Parbhane Manik Ramdas</t>
  </si>
  <si>
    <t>3466</t>
  </si>
  <si>
    <t xml:space="preserve">MDI5-0029992556          </t>
  </si>
  <si>
    <t>Parbhane Mangesh Manik</t>
  </si>
  <si>
    <t>15</t>
  </si>
  <si>
    <t>MDI5383575</t>
  </si>
  <si>
    <t>Vatsalya Childrens &amp; Multispeciality Hospital</t>
  </si>
  <si>
    <t>Reg.599</t>
  </si>
  <si>
    <t>NW61932</t>
  </si>
  <si>
    <t>Rs. 1060;Administrative charges are not payable. Rs. 300;Registration charges are not payable.. Rs. 800;Attendent charges are not payable. Rs. 95;Non-medical expenses are not payable. - CANFIX</t>
  </si>
  <si>
    <t>N006201028102685</t>
  </si>
  <si>
    <t>1ST FLOOR DANGE EMPIRE, DANGE CHOWK, WAKAD ROAD,THERGAON</t>
  </si>
  <si>
    <t>161100/48/2020/00004430</t>
  </si>
  <si>
    <t>Korpal Ritambhra</t>
  </si>
  <si>
    <t>9293</t>
  </si>
  <si>
    <t xml:space="preserve">MDI5-0029992673          </t>
  </si>
  <si>
    <t>MDI5384592</t>
  </si>
  <si>
    <t>HEALING HANDS CLINIC</t>
  </si>
  <si>
    <t>487</t>
  </si>
  <si>
    <t>NW62020</t>
  </si>
  <si>
    <t>Anal/Rectal prolapse</t>
  </si>
  <si>
    <t>K622</t>
  </si>
  <si>
    <t>Rs. 1000;#  As Actual Length of Stay is 1.5 Days and Requested Length of Stay is for 2 days, Deductions for 0.5 days has been done. Rs. 500;As per policy terms &amp; conditions, ROOM &amp; Nursing Charges are payable 2000/- per day. Rs. 5723;As per Remark - [Proportionate deduction]  11.11% (deducted amount is Rs.5723. Rs. 320;Non-medical expenses are not payable. - DISCOFIX / GALLANT RAZOR / GLOVES / ID TAGS / DRSSING. Rs. 800;Non-medical expenses are not payable. - DISCO FIX / ECG CHEST LEAD / GAUZE SWAB / GLOVES / MICRO HANDWASH / MICRISHILED SOL / MOBS / SWABS. Rs. 1764;As per Remark - [Proportionate deduction]  11.11% (deducted amount is Rs.1764. Rs. 667;As per Remark - [Proportionate deduction]  11.11% (deducted amount is Rs.667. Rs. 500;Administrative charges are not payable. Rs. 500;As per Remark - [Proportionate deduction]  11.11% (deducted amount is Rs.500. Rs. 1333;As per Remark - [Proportionate deduction]  11.11% (deducted amount is Rs.1333. Rs. 167;As per Remark - [Proportionate deduction]  11.11% (deducted amount is Rs.167</t>
  </si>
  <si>
    <t>$03/03/2020</t>
  </si>
  <si>
    <t>$06/03/2020</t>
  </si>
  <si>
    <t>N072201091960866</t>
  </si>
  <si>
    <t>$12/03/2020</t>
  </si>
  <si>
    <t>MILLENNIUM STAR EXTENSION, 4TH FLOOR, ADJACENT TO RUBY HALL, DHOLE PATIL ROAD, PUNE</t>
  </si>
  <si>
    <t>161100/48/2020/00005555</t>
  </si>
  <si>
    <t>Biwal Geeta Suresh</t>
  </si>
  <si>
    <t>2693</t>
  </si>
  <si>
    <t xml:space="preserve">MDI5-0029992017          </t>
  </si>
  <si>
    <t>Biwal Suresh Kisan</t>
  </si>
  <si>
    <t>MDI5386203</t>
  </si>
  <si>
    <t>Melena</t>
  </si>
  <si>
    <t>K921</t>
  </si>
  <si>
    <t>$03/01/2020 1:35:00 PM</t>
  </si>
  <si>
    <t>Rs. 1350;As per SOC Rs. 3000   Is payable for investigation charges          .. Rs. 500;As per SOC Rs. 1100    Is payable for visit charges         .. Rs. 200;Assistant surgeon charges are not payable for current surgery.. Rs. 788;Non-medical expenses are not payable.As per Actual *STAPLER. Rs. 1200;anesthesist  charges are not payable.. Rs. 1385;other patient paid. Rs. 2500;As per PPN included in ppn package. Rs. 40;Miscellaneous charges are not payable. Rs. 522;Administrative charges are not payable</t>
  </si>
  <si>
    <t>N015201037568282</t>
  </si>
  <si>
    <t>K625</t>
  </si>
  <si>
    <t>Hemorrhage of anus and rectum</t>
  </si>
  <si>
    <t>161100/48/2020/00004476</t>
  </si>
  <si>
    <t>Maskar Uma Shankar</t>
  </si>
  <si>
    <t>3470</t>
  </si>
  <si>
    <t xml:space="preserve">MDI5-0029992560          </t>
  </si>
  <si>
    <t>Maskar Shankar Yashwant</t>
  </si>
  <si>
    <t>63</t>
  </si>
  <si>
    <t>MDI5387674</t>
  </si>
  <si>
    <t>Prakash Memorial Clinic</t>
  </si>
  <si>
    <t>ISLAMPUR</t>
  </si>
  <si>
    <t>415409</t>
  </si>
  <si>
    <t>65</t>
  </si>
  <si>
    <t>150078951</t>
  </si>
  <si>
    <t>Calculus in bladder</t>
  </si>
  <si>
    <t>N210</t>
  </si>
  <si>
    <t>Rs. 650;Authentic bill receipts (with printed bill no.&amp; date) are not available. Rs. 45;Non-medical expenses are not payable. - Easy Fix. Rs. 260;Non-medical expenses are not payable. - Protin. Rs. 1800;As per policy terms &amp; conditions, ROOM &amp; Nursing Charges are payable 2000/- per day. Rs. 2700;Pre-agreed  Network hospital charges applicable hence deduction made under policy condition - Reasonable And Customary Charges. Rs. 1039;Hospital Discount. Rs. 2400;Pre-agreed  Network hospital charges applicable hence deduction made under policy condition - Reasonable And Customary Charges. Rs. 250;Processing Charges Are Not Payable. Rs. 18;As per Remark - [Proportionate deduction]  35.48% (deducted amount is Rs.18. Rs. 603;As per Remark - [Proportionate deduction]  35.48% (deducted amount is Rs.603. Rs. 177;As per Remark - [Proportionate deduction]  35.48% (deducted amount is Rs.177. Rs. 177;As per Remark - [Proportionate deduction]  35.48% (deducted amount is Rs.177. Rs. 124;As per Remark - [Proportionate deduction]  35.48% (deducted amount is Rs.124. Rs. 582;As per Remark - [Proportionate deduction]  35.48% (deducted amount is Rs.582. Rs. 184;As per Remark - [Proportionate deduction]  35.48% (deducted amount is Rs.184. Rs. 28;As per Remark - [Proportionate deduction]  35.48% (deducted amount is Rs.28. Rs. 124;As per Remark - [Proportionate deduction]  35.48% (deducted amount is Rs.124. Rs. 348;As per Remark - [Proportionate deduction]  35.48% (deducted amount is Rs.348</t>
  </si>
  <si>
    <t>N029201047976358</t>
  </si>
  <si>
    <t>As per telephonic conversation with patient's Daughter,Maskar at the time of Claim Intimation on this number 7875841671 the patient hospitalization is confirmed. So, kindly review medically &amp; process the claim as per received documents &amp; policy T&amp; C.</t>
  </si>
  <si>
    <t>Near Ganesh Bazi Mandai Islampur</t>
  </si>
  <si>
    <t>161100/48/2020/00005016</t>
  </si>
  <si>
    <t>MDI5390332</t>
  </si>
  <si>
    <t>$25/12/2019</t>
  </si>
  <si>
    <t>$23/12/2019 10:39:00 AM</t>
  </si>
  <si>
    <t>Rs. 400;Admission charges are not payable.. Rs. 629;OTHER - PATIENT PAID RS.504/- &amp;DISCOUNT RS.1000/-</t>
  </si>
  <si>
    <t>N364191020075045</t>
  </si>
  <si>
    <t>161100/48/2020/00004481</t>
  </si>
  <si>
    <t>MDI5391357</t>
  </si>
  <si>
    <t>N029201047978807</t>
  </si>
  <si>
    <t>Turp</t>
  </si>
  <si>
    <t>161100/48/2020/00005027</t>
  </si>
  <si>
    <t>Rs. 200.00 : BMW (Bio medical Waste) charges are not payable., Rs. 200.00 : Registration charges are not payable., Rs. 40.00 : Non-medical expenses are not payable. - SPONG BAG, Rs. 50.00 : Miscellaneous charges are not payable, Rs. 1300.00 : Non-medical expenses are not payable. - Glucometer Charges, Rs. 880.00 : Non-medical expenses are not payable. - BLUE SHEET / ECG LEADS / GAUZE / SURGICAL GLOVES / UROBAGS / betadine / spirit, Rs. 130.00 : Non-medical expenses are not payable. - Easy Fix / tenabed, Rs. 160.00 : Non-medical expenses are not payable. - tenabed, Rs. 2025.00 : As  Operation Theater  are already charged in final hospital bill hence troly /nibp/cautry  charges are not payable under usual &amp; customary charges, Rs. 220.00 : As  Operation Theater  are already charged in final h</t>
  </si>
  <si>
    <t>N021201041826153</t>
  </si>
  <si>
    <t>161100/48/2020/00004862</t>
  </si>
  <si>
    <t>Rs. 2025;As  Operation Theater  are already charged in final hospital bill hence troly /nibp/cautry  charges are not payable under usual &amp; customary charges. Rs. 220;As  Operation Theater  are already charged in final hospital bill hence  monitor /gases/O2/Boyles Apparatus/Pulse oxymeter  charges are not payable under usual &amp; customary charges. Rs. 200;BMW (Bio medical Waste) charges are not payable.. Rs. 200;Registration charges are not payable.. Rs. 40;Non-medical expenses are not payable. - SPONG BAG. Rs. 50;Miscellaneous charges are not payable. Rs. 1300;Non-medical expenses are not payable. - Glucometer Charges. Rs. 880;Non-medical expenses are not payable. - BLUE SHEET / ECG LEADS / GAUZE / SURGICAL GLOVES / UROBAGS / betadine / spirit. Rs. 292;Authentic bill receipts (with printed bill no.&amp; date) are not available. Rs. 130;Non-medical expenses are not payable. - Easy Fix / tenabed. Rs. 160;Non-medical expenses are not payable. - tenabed. Rs. 600;Authentic bill receipts (with printed bill no.&amp; date) are not available</t>
  </si>
  <si>
    <t>N017201039082023</t>
  </si>
  <si>
    <t>161100/48/2020/00004822</t>
  </si>
  <si>
    <t>Kulkarni Shaunak Shrinivas</t>
  </si>
  <si>
    <t>1964</t>
  </si>
  <si>
    <t xml:space="preserve">MDI5-0029998165          </t>
  </si>
  <si>
    <t>57</t>
  </si>
  <si>
    <t>MDI5393195</t>
  </si>
  <si>
    <t>$31/12/2019</t>
  </si>
  <si>
    <t>$31/12/2019 12:27:00 PM</t>
  </si>
  <si>
    <t>Rs. 1200;ULTRASOUND charges are included in PKG.. Rs. 700;BSL charges are included in PKG.. Rs. 200;NEBULISATION charges are included in PKG.. Rs. 525;VISIT charges are included in PKG.. Rs. 1460;INVESTIGATION charges are included in PKG.</t>
  </si>
  <si>
    <t>N008201030975581</t>
  </si>
  <si>
    <t>Cholecystectomy</t>
  </si>
  <si>
    <t>161100/48/2020/00004493</t>
  </si>
  <si>
    <t>Shinde Ganesh Prabhakar</t>
  </si>
  <si>
    <t>9397</t>
  </si>
  <si>
    <t xml:space="preserve">MDI5-0029992733          </t>
  </si>
  <si>
    <t>Shinde Ridhima Ganesh</t>
  </si>
  <si>
    <t>1</t>
  </si>
  <si>
    <t>MDI5394601</t>
  </si>
  <si>
    <t>Dr Bhalerao Children Hospital</t>
  </si>
  <si>
    <t>Reg.97</t>
  </si>
  <si>
    <t>NW80420</t>
  </si>
  <si>
    <t>Acute bronchitis</t>
  </si>
  <si>
    <t>J209</t>
  </si>
  <si>
    <t>Rs. 500;Registration charges are not payable.. Rs. 193;Non-medical expenses are not payable. - PEDIADRIP. Rs. 600;#  As Actual Length of Stay is 5.5 Days and Requested Length of Stay is for 6 days, Deductions for 0.5 days has been done.. Rs. 150;#  As Actual Length of Stay is 5.5 Days and Requested Length of Stay is for 6 days, Deductions for 0.5 days has been done.</t>
  </si>
  <si>
    <t>N015201037569526</t>
  </si>
  <si>
    <t>As Per Telephonic Conversation With Patient'S Father,Ganesh At The Time Of Claim Intimation On This Number 9921941239 The Patient Hospitalization Is Confirmed. So, Kindly Review Medically &amp; Process The Claim As Per Received Documents &amp; Policy T&amp; C.</t>
  </si>
  <si>
    <t>OLD SANGVI,PUNE</t>
  </si>
  <si>
    <t>161100/48/2020/00004784</t>
  </si>
  <si>
    <t>Pawar Prafulla Arjun</t>
  </si>
  <si>
    <t>3565</t>
  </si>
  <si>
    <t xml:space="preserve">MDI5-0029992643          </t>
  </si>
  <si>
    <t>Bhamre Kamalbai Shivajirao</t>
  </si>
  <si>
    <t>MDI5394635</t>
  </si>
  <si>
    <t>#  femur  (except neck) Open/Closed</t>
  </si>
  <si>
    <t>S72059A</t>
  </si>
  <si>
    <t>$31/12/2019 8:48:00 PM</t>
  </si>
  <si>
    <t>Rs. 900;Attendent charges are not payable. Rs. 349;Non-medical expenses are not payable-Gloves / Tegaderm. Rs. 400;CROSS match charges are not payable</t>
  </si>
  <si>
    <t>001095532708</t>
  </si>
  <si>
    <t>As per telephonic conversation with hospital staff Mr. Santosh, the patient hospitalization is confirmed. Investigator has also collected patient ID proof and discharged summary. So, kindly review &amp; process the claim as per received documents &amp; policy T &amp; C.</t>
  </si>
  <si>
    <t>16,Thube Park  ShivajiNagar  Shivajinagar</t>
  </si>
  <si>
    <t>161100/48/2020/00004496</t>
  </si>
  <si>
    <t>Meshram Dhananjay Chintaman</t>
  </si>
  <si>
    <t>2325</t>
  </si>
  <si>
    <t xml:space="preserve">MDI5-0029991834          </t>
  </si>
  <si>
    <t>Meshram Tai Chintaman</t>
  </si>
  <si>
    <t>MDI5396276</t>
  </si>
  <si>
    <t>Zenith Hospital</t>
  </si>
  <si>
    <t>AMRAVATI</t>
  </si>
  <si>
    <t>444601</t>
  </si>
  <si>
    <t>273</t>
  </si>
  <si>
    <t>NW78146</t>
  </si>
  <si>
    <t>Coronary artery aneurysm</t>
  </si>
  <si>
    <t>I2541</t>
  </si>
  <si>
    <t>Rs. 200;Dietician charges are not payable.. Rs. 500;Food and other beverages charges are not payable.. Rs. 1078;Non-medical expenses are not payable. - bath towel / face mask / cotton bandage / diaper / glove box / ecg ele / diaper xl / gloves box / ecg electrode / innova plast. Rs. 467;Medicine Bills considered twice in claimed amount.. Rs. 160;Medicine Bills considered twice in claimed amount.. Rs. 159;Medicine Bills considered twice in claimed amount.. Rs. 100;Medicine Bills considered twice in claimed amount.. Rs. 568;Medicine Bills considered twice in claimed amount.. Rs. 1403;Medicine Bills considered twice in claimed amount.. Rs. 133;Medicine Bills considered twice in claimed amount.. Rs. 57;Medicine Bills considered twice in claimed amount.. Rs. 500;As per policy terms &amp; conditions, ROOM &amp; Nursing Charges are payable 2000/- per day. Rs. 2000;monitoring charges include in icu bed charges. Rs. 1176;As per Remark - [Proportionate deduction]  84% (deducted amount is Rs.1176. Rs. 1680;As per Remark - [Proportionate deduction]  84% (deducted amount is Rs.1680. Rs. 840;As per Remark - [Proportionate deduction]  84% (deducted amount is Rs.840. Rs. 1562;As per Remark - [Proportionate deduction]  84% (deducted amount is Rs.1562. Rs. 252;As per Remark - [Proportionate deduction]  84% (deducted amount is Rs.252. Rs. 2008;As per Remark - [Proportionate deduction]  84% (deducted amount is Rs.2008</t>
  </si>
  <si>
    <t>N364191020074984</t>
  </si>
  <si>
    <t>WALCUT COMPOUND AMRAVATI</t>
  </si>
  <si>
    <t>161100/48/2020/00004500</t>
  </si>
  <si>
    <t>MDI5396866</t>
  </si>
  <si>
    <t>DR. GHATTE UROLOGY HOSPITAL</t>
  </si>
  <si>
    <t>SANGLI</t>
  </si>
  <si>
    <t>416416</t>
  </si>
  <si>
    <t>NW67606</t>
  </si>
  <si>
    <t>$22/12/2019</t>
  </si>
  <si>
    <t>N016201038369208</t>
  </si>
  <si>
    <t>As per telephonic conversation with patient's Daughter,uma at the time of Claim Intimation on this number 7875841671 the patient hospitalization is confirmed. So, kindly review medically &amp; process the claim as per received documents &amp; policy T&amp; C.</t>
  </si>
  <si>
    <t>OPP K.B.P COLLEGE, BAHE ROAD, ISLAMPUR, SANGLI</t>
  </si>
  <si>
    <t>161100/48/2020/00004792</t>
  </si>
  <si>
    <t>Desale Sanjay Kautikrao</t>
  </si>
  <si>
    <t>2968</t>
  </si>
  <si>
    <t xml:space="preserve">MDI5-0029992171          </t>
  </si>
  <si>
    <t>MDI5396948</t>
  </si>
  <si>
    <t>N M Wadia Institute Of Cardiology</t>
  </si>
  <si>
    <t>LCBP-0506-01149</t>
  </si>
  <si>
    <t>AAATN0865GSD001</t>
  </si>
  <si>
    <t>150021653</t>
  </si>
  <si>
    <t>$30/12/2019 5:05:00 PM</t>
  </si>
  <si>
    <t>Rs. 219;Amount exceeding the Authorized amount sanctioned. Rs. 400;As per policy terms &amp; conditions, ROOM &amp; Nursing Charges are payable 2000/- per day. Rs. 150;Registration charges are not payable.. Rs. 390;Dietician charges are not payable.. Rs. 475;Non-medical expenses are not payable. - Documentation Charges. Rs. 1656;Administrative charges are not payable. Rs. 36;Non-medical expenses are not payable. - BLADE. Rs. 273;As per Remark - [Proportionate deduction]  9.09% (deducted amount is Rs.273. Rs. 281;As per Remark - [Proportionate deduction]  9.09% (deducted amount is Rs.281. Rs. 220;As per Remark - [Proportionate deduction]  9.09% (deducted amount is Rs.220. Rs. 52;As per Remark - [Proportionate deduction]  9.09% (deducted amount is Rs.52. Rs. 82;As per Remark - [Proportionate deduction]  9.09% (deducted amount is Rs.82. Rs. 160;As per Remark - [Proportionate deduction]  9.09% (deducted amount is Rs.160. Rs. 4;As per Remark - [Proportionate deduction]  9.09% (deducted amount is Rs.4</t>
  </si>
  <si>
    <t>001106628156</t>
  </si>
  <si>
    <t>32, Sassoon Road  Sassoon Road</t>
  </si>
  <si>
    <t>161100/48/2020/00004502</t>
  </si>
  <si>
    <t>Rakshe Arun Ramchandra</t>
  </si>
  <si>
    <t>2737</t>
  </si>
  <si>
    <t xml:space="preserve">MDI5-0029992028          </t>
  </si>
  <si>
    <t>Rakshe Rajashri Arun</t>
  </si>
  <si>
    <t>MDI5397548</t>
  </si>
  <si>
    <t>Patil Eye Hospital</t>
  </si>
  <si>
    <t>411039</t>
  </si>
  <si>
    <t>204</t>
  </si>
  <si>
    <t>150028653</t>
  </si>
  <si>
    <t>Nasal polyp</t>
  </si>
  <si>
    <t>J339</t>
  </si>
  <si>
    <t>$28/12/2019 8:33:00 PM</t>
  </si>
  <si>
    <t>Patil Eye Hospital Dr Santosh Patil</t>
  </si>
  <si>
    <t>N010201033517318</t>
  </si>
  <si>
    <t>Excision</t>
  </si>
  <si>
    <t>1st Floor, C-Wing, Jai Ganesh Samarajya, Panjarpol, Pune Nashik Road  Bhosari</t>
  </si>
  <si>
    <t>161100/48/2020/00004504</t>
  </si>
  <si>
    <t>Taur Mohan Abhiman</t>
  </si>
  <si>
    <t>2336</t>
  </si>
  <si>
    <t xml:space="preserve">MDI5-0029998200          </t>
  </si>
  <si>
    <t>MDI5398738</t>
  </si>
  <si>
    <t>Disorder of facial nerve</t>
  </si>
  <si>
    <t>G519</t>
  </si>
  <si>
    <t>Diseases of the nervous system</t>
  </si>
  <si>
    <t>$07/01/2020 12:31:00 PM</t>
  </si>
  <si>
    <t>Rs. 1000;Attendent charges are not payable</t>
  </si>
  <si>
    <t>N020201040857078</t>
  </si>
  <si>
    <t>161100/48/2020/00004843</t>
  </si>
  <si>
    <t>Maindargi Mallinath Channappa</t>
  </si>
  <si>
    <t>2516</t>
  </si>
  <si>
    <t xml:space="preserve">MDI5-0029991927          </t>
  </si>
  <si>
    <t>52</t>
  </si>
  <si>
    <t>MDI5398943</t>
  </si>
  <si>
    <t>Shree Surgical &amp; Maternity Hospital</t>
  </si>
  <si>
    <t>NW08817</t>
  </si>
  <si>
    <t>Calculus of gallbladder/duct  with obstruction</t>
  </si>
  <si>
    <t>K8001</t>
  </si>
  <si>
    <t>Rs. 500;Registration charges are not payable.. Rs. 1000;PULSE OXIMETERY CHARGES ARE NOT PAYABLE.. Rs. 1000;As per policy terms &amp; conditions, ROOM &amp; Nursing Charges are payable 2000/- per day. Rs. 55;As per Remark - [Proportionate deduction]  9.09% (deducted amount is Rs.55. Rs. 27;As per Remark - [Proportionate deduction]  9.09% (deducted amount is Rs.27. Rs. 454;As per Remark - [Proportionate deduction]  9.09% (deducted amount is Rs.454. Rs. 91;As per Remark - [Proportionate deduction]  9.09% (deducted amount is Rs.91. Rs. 109;As per Remark - [Proportionate deduction]  9.09% (deducted amount is Rs.109. Rs. 100;As per Remark - [Proportionate deduction]  9.09% (deducted amount is Rs.100. Rs. 45;As per Remark - [Proportionate deduction]  9.09% (deducted amount is Rs.45. Rs. 18;As per Remark - [Proportionate deduction]  9.09% (deducted amount is Rs.18</t>
  </si>
  <si>
    <t>N007201029693205</t>
  </si>
  <si>
    <t>As per telephonic conversation with patient's Daughter,amruta at the time of Claim Intimation on this number 9881092851 the patient hospitalization is confirmed. So, kindly review medically &amp; process the claim as per received documents &amp; policy T&amp; C.</t>
  </si>
  <si>
    <t>Near Kasarwadi Bridge Pimple Gurav</t>
  </si>
  <si>
    <t>161100/48/2020/00004695</t>
  </si>
  <si>
    <t>Sakharkar Amul Janardhan</t>
  </si>
  <si>
    <t>9383</t>
  </si>
  <si>
    <t xml:space="preserve">MDI5-0029992719          </t>
  </si>
  <si>
    <t>Sakharkar Shantabai Janardhan</t>
  </si>
  <si>
    <t>68</t>
  </si>
  <si>
    <t>MDI5401356</t>
  </si>
  <si>
    <t>IRIS EYE HOSPITAL</t>
  </si>
  <si>
    <t>LCBP-2010-00346</t>
  </si>
  <si>
    <t>NW38061</t>
  </si>
  <si>
    <t>Rs. 75;Non-medical expenses are not payable. - eye drape / eye pad</t>
  </si>
  <si>
    <t>N027201045912223</t>
  </si>
  <si>
    <t>As per telephonic conversation with patient's Son,amul thakarkar at the time of Claim Intimation on this number 9130005947 the patient hospitalization is confirmed. So, kindly review medically &amp; process the claim as per received documents &amp; policy T&amp; C.</t>
  </si>
  <si>
    <t>ECTASY-A 101-104, S. NO 19/1B, OPP. NIMBALKARS HORSE RIDING SCHOOL, KARISHMA ROAD, KOTHRUD</t>
  </si>
  <si>
    <t>161100/48/2020/00004515</t>
  </si>
  <si>
    <t>Ranawade Ashok Shankarrao</t>
  </si>
  <si>
    <t>2626</t>
  </si>
  <si>
    <t xml:space="preserve">MDI5-0032175883          </t>
  </si>
  <si>
    <t>Ranawade Kaushalya Shankarrao</t>
  </si>
  <si>
    <t>MDI5405008</t>
  </si>
  <si>
    <t>MJM HOSPITAL</t>
  </si>
  <si>
    <t>LCBP-2012-00083</t>
  </si>
  <si>
    <t>NW60355</t>
  </si>
  <si>
    <t>Iron deficiency anemia</t>
  </si>
  <si>
    <t>D509</t>
  </si>
  <si>
    <t>Diseases of blood and blood-forming organs and certain disorders involving the immune mechanism</t>
  </si>
  <si>
    <t>Rs. 100;As per policy terms &amp; conditions, ROOM &amp; Nursing Charges are payable 2000/- per day. Rs. 240;BMW (Bio medical Waste) charges are not payable.. Rs. 1650;RMO/medical attendant / duty doctor charges are not payable.. Rs. 150;Registration charges are not payable.. Rs. 1320;Administrative charges are not payable. Rs. 288;Non-medical expenses are not payable. - Examination Gloves. Rs. 196;Non-medical expenses are not payable. - HANDRUB. Rs. 591;Refund / IP return bills are not payable.. Rs. 1500;As per policy terms &amp; conditions, ROOM &amp; Nursing Charges are payable 2000/- per day. Rs. 191;As per Remark - [Proportionate deduction]  9.09% (deducted amount is Rs.191. Rs. 74;As per Remark - [Proportionate deduction]  9.09% (deducted amount is Rs.74. Rs. 9;As per Remark - [Proportionate deduction]  9.09% (deducted amount is Rs.9. Rs. 25;As per Remark - [Proportionate deduction]  9.09% (deducted amount is Rs.25. Rs. 307;As per Remark - [Proportionate deduction]  9.09% (deducted amount is Rs.307. Rs. 36;As per Remark - [Proportionate deduction]  9.09% (deducted amount is Rs.36. Rs. 145;As per Remark - [Proportionate deduction]  9.09% (deducted amount is Rs.145. Rs. 145;As per Remark - [Proportionate deduction]  9.09% (deducted amount is Rs.145. Rs. 164;As per Remark - [Proportionate deduction]  9.09% (deducted amount is Rs.164</t>
  </si>
  <si>
    <t>N036201055860510</t>
  </si>
  <si>
    <t>Blood Transfusion</t>
  </si>
  <si>
    <t>1194/23, JANARDAN SADAN, GHOLE ROAD, PUNE</t>
  </si>
  <si>
    <t>161100/48/2020/00004547</t>
  </si>
  <si>
    <t>Shedge Sushma Sharad</t>
  </si>
  <si>
    <t>2778</t>
  </si>
  <si>
    <t xml:space="preserve">MDI5-0029992048          </t>
  </si>
  <si>
    <t>Renuse Dashrath Dinkar</t>
  </si>
  <si>
    <t>73</t>
  </si>
  <si>
    <t>MDI5406449</t>
  </si>
  <si>
    <t>Rs. 230;Non-medical expenses are not payable. bed bath towel. Rs. 648;Non-medical expenses are not payable.gloves , nurse cap,drape sheet , face mask. Rs. 205;Non-medical expenses are not payable. gloves ecg electrode. Rs. 12;Non-medical expenses are not payable. gloves. Rs. 12;Non-medical expenses are not payable. gloves. Rs. 1800;Non-medical expenses are not payable. stockings. Rs. 258;Non-medical expenses are not payable.vasofix ,flyfix. Rs. 258;Non-medical expenses are not payable. vasofix , flyfix. Rs. 374;Non-medical expenses are not payable.gloves ,gamgeeroll. Rs. 8592;Non-medical expenses are not payable.eg torlly cover,udrape,drape shhet ,skin stapler, ecg electrode gloves dynaplast, drez solision ,stocking ,quater pensil,drape shhet. Rs. 36;Non-medical expenses are not payable. gallant blade. Rs. 57;Non-medical expenses are not payable. gloves ,face mask</t>
  </si>
  <si>
    <t>N029201047989873</t>
  </si>
  <si>
    <t>On investigation it was found that patient hospitalization is confirmed. At the time of hospital visit investigator has collected patient ID proof and patient self declaration letter. So, kindly review &amp; process the claim as per received documents &amp; policy T &amp; C.</t>
  </si>
  <si>
    <t>161100/48/2020/00005017</t>
  </si>
  <si>
    <t>$10/01/2020 8:39:00 PM</t>
  </si>
  <si>
    <t>Rs. 6000;Amount exceeding the Authorized amount sanctioned</t>
  </si>
  <si>
    <t>N020201040837914</t>
  </si>
  <si>
    <t>161100/48/2020/00004545</t>
  </si>
  <si>
    <t>Anigunte Bharatbai Limbajirao</t>
  </si>
  <si>
    <t>MDI5407568</t>
  </si>
  <si>
    <t>Vivekanand Hospital</t>
  </si>
  <si>
    <t>Latur</t>
  </si>
  <si>
    <t>413512</t>
  </si>
  <si>
    <t>145/413/153/414</t>
  </si>
  <si>
    <t>150137965</t>
  </si>
  <si>
    <t>Old myocardial infarction</t>
  </si>
  <si>
    <t>I252</t>
  </si>
  <si>
    <t>$06/01/2020 2:16:00 PM</t>
  </si>
  <si>
    <t>Rs. 2800;As per soc rs.4600/-per day intensive care unit nursing charges payable.,,. Rs. 2000;as per soc rs.2000/-per visit consulatation charges payable.,,. Rs. 4800;Infusion pump charges not payable. Rs. 400;Other charges are not payable-monitorng charges.. Rs. 1135;Non-medical expenses are not payable.-GLOVES,DIAPER,UNDERPAD,</t>
  </si>
  <si>
    <t>N015201037556512</t>
  </si>
  <si>
    <t>Vidya nagar Signal Camp  Vidya Nagar</t>
  </si>
  <si>
    <t>161100/48/2020/00004576</t>
  </si>
  <si>
    <t>Khemnar Deepak Bhausaheb</t>
  </si>
  <si>
    <t>3494</t>
  </si>
  <si>
    <t xml:space="preserve">MDI5-0029992577          </t>
  </si>
  <si>
    <t>Khemnar Bhausaheb Balwanta</t>
  </si>
  <si>
    <t>61</t>
  </si>
  <si>
    <t>MDI5407893</t>
  </si>
  <si>
    <t>$08/01/2020 3:48:00 PM</t>
  </si>
  <si>
    <t>Rs. 150;Other Charges Are Not Payable. GLOVES. Rs. 702;Food and other beverages charges are not payable.. Rs. 320;BMW (Bio medical Waste) charges are not payable.. Rs. 1800;Other charges are not payable- intensive visit. Rs. 1600;Other charges are not payable- other. Rs. 4571;Non-medical expenses are not payable. cotton, mask, swab, tegaderm, gloves.</t>
  </si>
  <si>
    <t>N016201038361526</t>
  </si>
  <si>
    <t>On investigation it was found that patient hospitalization is confirmed. At the time of hospital visit investigator has collected patient photo ID proof. So, kindly review &amp; process the claim as per received documents &amp; policy T &amp; C.</t>
  </si>
  <si>
    <t>161100/48/2020/00004577</t>
  </si>
  <si>
    <t>Lokhande Anil Nivrutti</t>
  </si>
  <si>
    <t>2923</t>
  </si>
  <si>
    <t xml:space="preserve">MDI5-0029992144          </t>
  </si>
  <si>
    <t>Lokhande Sangita Anil</t>
  </si>
  <si>
    <t>MDI5410787</t>
  </si>
  <si>
    <t>Secondary hypertension</t>
  </si>
  <si>
    <t>I159</t>
  </si>
  <si>
    <t>Reconsideration</t>
  </si>
  <si>
    <t>Rs. 10000;As per policy terms &amp; conditions, ROOM &amp; Nursing Charges are payable 2000/- per day. Rs. 150;Registration charges are not payable.. Rs. 390;Dietician charges are not payable.. Rs. 500;Non-medical expenses are not payable. - Documentation Charges. Rs. 4488;Administrative charges are not payable. Rs. 461;Non-medical expenses are not payable. - DISCOFIX / BED BATH / BED BATH1. Rs. 150;Registration charges are not payable.. Rs. 5659;Hospital Discount. Rs. 4800;As per Remark - [Proportionate deduction]  60% (deducted amount is Rs.4800. Rs. 6930;As per Remark - [Proportionate deduction]  60% (deducted amount is Rs.6930. Rs. 1584;As per Remark - [Proportionate deduction]  60% (deducted amount is Rs.1584. Rs. 1848;As per Remark - [Proportionate deduction]  60% (deducted amount is Rs.1848. Rs. 186;As per Remark - [Proportionate deduction]  60% (deducted amount is Rs.186. Rs. 360;As per Remark - [Proportionate deduction]  60% (deducted amount is Rs.360. Rs. 924;As per Remark - [Proportionate deduction]  60% (deducted amount is Rs.924. Rs. 1188;As per Remark - [Proportionate deduction]  60% (deducted amount is Rs.1188. Rs. 480;As per Remark - [Proportionate deduction]  60% (deducted amount is Rs.480</t>
  </si>
  <si>
    <t>$06/02/2020</t>
  </si>
  <si>
    <t>N043201063433692</t>
  </si>
  <si>
    <t>$12/02/2020</t>
  </si>
  <si>
    <t>32, Sassoon Road</t>
  </si>
  <si>
    <t>161100/48/2020/00005225</t>
  </si>
  <si>
    <t>MDI5413641</t>
  </si>
  <si>
    <t>400001 to 500000</t>
  </si>
  <si>
    <t>$30/01/2020 4:17:00 PM</t>
  </si>
  <si>
    <t>Rs. 1000;As per policy terms &amp; conditions, ICU and Nursing ICU Charges are payable 6000/- per day. Rs. 1700;RMO/medical attendant / duty doctor charges are not payable.. Rs. 240;Non-medical expenses are not payable. - BED SHEET. Rs. 16687;Non-medical expenses are not payable. - LANCET / ECG / ALCOHOL SWAB / COTTON BALL / GAUZE WARD / FACE MASK / GLOVES / COTTON ROLL / BATH WIPE / TIA PAD / MASK / CLIPPER BLADE / UNDER PAD / MICROPORE / Tegaderm / BABY OIL / GAMJEE ROLL / FEEDING BAG / BANDGAE / MOUNT CATH. Rs. 92;As per Remark - [Proportionate deduction]  7.69% (deducted amount is Rs.92. Rs. 1730;As per Remark - [Proportionate deduction]  7.69% (deducted amount is Rs.1730. Rs. 577;As per Remark - [Proportionate deduction]  7.69% (deducted amount is Rs.577. Rs. 23;As per Remark - [Proportionate deduction]  7.69% (deducted amount is Rs.23. Rs. 46;As per Remark - [Proportionate deduction]  7.69% (deducted amount is Rs.46. Rs. 538;As per Remark - [Proportionate deduction]  7.69% (deducted amount is Rs.538. Rs. 4998;As per Remark - [Proportionate deduction]  7.69% (deducted amount is Rs.4998. Rs. 3076;As per Remark - [Proportionate deduction]  7.69% (deducted amount is Rs.3076. Rs. 6344;As per Remark - [Proportionate deduction]  7.69% (deducted amount is Rs.6344. Rs. 538;As per Remark - [Proportionate deduction]  7.69% (deducted amount is Rs.538. Rs. 240494;other- patient paid 499187 rs</t>
  </si>
  <si>
    <t>$16/03/2020</t>
  </si>
  <si>
    <t>$18/03/2020</t>
  </si>
  <si>
    <t>N079201098622445</t>
  </si>
  <si>
    <t>$19/03/2020</t>
  </si>
  <si>
    <t>On investigation the patient hospitalization is confirmed. At the time of hospital visit all documents pertaining to the hospitalization of the patient was verified. So, kindly review medically &amp; process the claim as per received documents &amp; policy T&amp;C.</t>
  </si>
  <si>
    <t>161100/48/2020/00004676</t>
  </si>
  <si>
    <t>Kulkarni Jayonth</t>
  </si>
  <si>
    <t>2397</t>
  </si>
  <si>
    <t xml:space="preserve">MDI5-0029998204          </t>
  </si>
  <si>
    <t>Kulkarni Vasundhara Vasant</t>
  </si>
  <si>
    <t>78</t>
  </si>
  <si>
    <t>MDI5415084</t>
  </si>
  <si>
    <t>Suyog Hospital</t>
  </si>
  <si>
    <t>NW10403</t>
  </si>
  <si>
    <t>Viral/Bacterial pneumonia</t>
  </si>
  <si>
    <t>J129</t>
  </si>
  <si>
    <t>Rs. 350;Registration charges are not payable.. Rs. 175;Non-medical expenses are not payable. - ecg lead / cotton. Rs. 40;Non-medical expenses are not payable. - bandage. Rs. 440;Non-medical expenses are not payable. - Examination Gloves / Diaper Of Any Type. Rs. 816;Calculation Error - No supporting document / no bill received</t>
  </si>
  <si>
    <t>$11/01/2020</t>
  </si>
  <si>
    <t>N017201039099873</t>
  </si>
  <si>
    <t>Lrti Management</t>
  </si>
  <si>
    <t>Akshay Garden Sambhaji Nagar Dhankawadi</t>
  </si>
  <si>
    <t>161100/48/2020/00004678</t>
  </si>
  <si>
    <t>Zore Vijay Janu</t>
  </si>
  <si>
    <t>2479</t>
  </si>
  <si>
    <t xml:space="preserve">MDI5-0029991903          </t>
  </si>
  <si>
    <t>Zore Bebibai Janu</t>
  </si>
  <si>
    <t>MDI5415137</t>
  </si>
  <si>
    <t>$10/01/2020 1:23:00 PM</t>
  </si>
  <si>
    <t>Rs. 750;Processing Charges Are Not Payable. Rs. 1000;Administrative charges are not payable. Rs. 2665;As Per PPN. Rs. 230;Amount exceeding the Authorized amount sanctioned</t>
  </si>
  <si>
    <t>N017201039083703</t>
  </si>
  <si>
    <t>161100/48/2020/00004679</t>
  </si>
  <si>
    <t>Awari Shashikant Maruti</t>
  </si>
  <si>
    <t>3183</t>
  </si>
  <si>
    <t xml:space="preserve">MDI5-0029992314          </t>
  </si>
  <si>
    <t>Awari Indubai Maruti</t>
  </si>
  <si>
    <t>MDI5416343</t>
  </si>
  <si>
    <t>Omkar Heart Institute and Nursing Home</t>
  </si>
  <si>
    <t>NW12404</t>
  </si>
  <si>
    <t>Rheumatoid arthritis</t>
  </si>
  <si>
    <t>M0510</t>
  </si>
  <si>
    <t>Rs. 350;PULSE OXIMETERY CHARGES ARE NOT PAYABLE.. Rs. 300;Registration charges are not payable.. Rs. 350;RMO/medical attendant / duty doctor charges are not payable.. Rs. 150;Bmw Charges Are Not Payable. Rs. 2000;24 Hrs. hospitalisation is not confirmed / completed. Hence room &amp; nursing charges are not payable. Rs. 500;24 Hrs. hospitalisation is not confirmed / completed. Hence room &amp; nursing charges are not payable</t>
  </si>
  <si>
    <t>N034201053245329</t>
  </si>
  <si>
    <t>Behind Regimental Plaza, Gaikwad Mala, Nasik Road</t>
  </si>
  <si>
    <t>161100/48/2020/00005047</t>
  </si>
  <si>
    <t>$24/02/2020</t>
  </si>
  <si>
    <t>Rs. 41;Non-medical expenses are not payable.gauze</t>
  </si>
  <si>
    <t>$25/02/2020</t>
  </si>
  <si>
    <t>$27/02/2020</t>
  </si>
  <si>
    <t>N059201076809213</t>
  </si>
  <si>
    <t>$28/02/2020</t>
  </si>
  <si>
    <t>As per telephonic conversation with patient's Son Shashikant at the time of Claim Intimation on this number 9921149549 the patient hospitalization is confirmed. So, kindly review medically &amp; process the claim as per received documents &amp; policy T&amp; C.</t>
  </si>
  <si>
    <t>161100/48/2020/00005462</t>
  </si>
  <si>
    <t>Rs. 350;PULSE OXIMETERY CHARGES ARE NOT PAYABLE.. Rs. 700;RMO/medical attendant / duty doctor charges are not payable.. Rs. 300;Bmw Charges Are Not Payable. Rs. 145;Non-medical expenses are not payable. - CANNULA FIXATOR / CHEST LEAD. Rs. 600;Any expenses incurred before 30 days of hospitalization (from date of admission) is not payable.. Rs. 620;Any expenses incurred before 30 days of hospitalization (from date of admission) is not payable.. Rs. 1877;Any expenses incurred before 30 days of hospitalization (from date of admission) is not payable.. Rs. 600;Any expenses incurred before 30 days of hospitalization (from date of admission) is not payable.. Rs. 670;Any expenses incurred before 30 days of hospitalization (from date of admission) is not payable.. Rs. 336;Any expenses incurred before 30 days of hospitalization (from date of admission) is not payable.. Rs. 113;Any expenses incurred before 30 days of hospitalization (from date of admission) is not payable.</t>
  </si>
  <si>
    <t>N024201044450072</t>
  </si>
  <si>
    <t>161100/48/2020/00004682</t>
  </si>
  <si>
    <t>Jadhav Vaibhav Govindrao</t>
  </si>
  <si>
    <t>9294</t>
  </si>
  <si>
    <t xml:space="preserve">MDI5-0029992674          </t>
  </si>
  <si>
    <t>Jadhav Govindrao Supadu</t>
  </si>
  <si>
    <t>MDI5416992</t>
  </si>
  <si>
    <t>SHREE   HOSPITAL</t>
  </si>
  <si>
    <t>NW84105</t>
  </si>
  <si>
    <t>Rs. 1200;As per policy terms &amp; conditions, ROOM &amp; Nursing Charges are payable 2000/- per day. Rs. 2933;other - 10% penalty on ci condone. Rs. 200;Registration charges are not payable.. Rs. 1800;RMO/medical attendant / duty doctor charges are not payable.. Rs. 167;As per Remark - [Proportionate deduction]  16.67% (deducted amount is Rs.167. Rs. 600;Bmw Charges Are Not Payable. Rs. 200;Registration charges are not payable.. Rs. 500;As per Remark - [Proportionate deduction]  16.67% (deducted amount is Rs.500. Rs. 1500;As per Remark - [Proportionate deduction]  16.67% (deducted amount is Rs.1500. Rs. 167;As per Remark - [Proportionate deduction]  16.67% (deducted amount is Rs.167. Rs. 333;As per Remark - [Proportionate deduction]  16.67% (deducted amount is Rs.333. Rs. 583;As per Remark - [Proportionate deduction]  16.67% (deducted amount is Rs.583. Rs. 917;As per Remark - [Proportionate deduction]  16.67% (deducted amount is Rs.917</t>
  </si>
  <si>
    <t>N035201054561857</t>
  </si>
  <si>
    <t>$04/02/2020</t>
  </si>
  <si>
    <t>Lithotripsy</t>
  </si>
  <si>
    <t>3RD &amp; 4TH FLOOR, SHIV PLAZA, NEAR RELIANCE PETROL PUMP, DINDORI ROAD, NASHIK</t>
  </si>
  <si>
    <t>161100/48/2020/00004699</t>
  </si>
  <si>
    <t>Mandlik Mahesh Dattatray</t>
  </si>
  <si>
    <t>2911</t>
  </si>
  <si>
    <t xml:space="preserve">MDI5-0029992134          </t>
  </si>
  <si>
    <t>Mandlik Dattatray Mahadu</t>
  </si>
  <si>
    <t>MDI5417590</t>
  </si>
  <si>
    <t>Gade Hospital</t>
  </si>
  <si>
    <t>MANCHAR</t>
  </si>
  <si>
    <t>644</t>
  </si>
  <si>
    <t>150547169</t>
  </si>
  <si>
    <t>N020201040833948</t>
  </si>
  <si>
    <t>MULEWADI ROAD, NEAR S.T. STAND, MANCHAR</t>
  </si>
  <si>
    <t>161100/48/2020/00004700</t>
  </si>
  <si>
    <t>Kamble Deepak Ranganath</t>
  </si>
  <si>
    <t>2558</t>
  </si>
  <si>
    <t xml:space="preserve">MDI5-0029991953          </t>
  </si>
  <si>
    <t>Kamble Madhuri Deepak</t>
  </si>
  <si>
    <t>MDI5418542</t>
  </si>
  <si>
    <t>Radiculopathy</t>
  </si>
  <si>
    <t>M5410</t>
  </si>
  <si>
    <t>Rs. 1792;Authentic bill receipts (with printed bill no.&amp; date) are not available. Rs. 500;as pre policy term and condition ambulance charges are payble rs2000/-per illness</t>
  </si>
  <si>
    <t>$02/03/2020</t>
  </si>
  <si>
    <t>N063201081442808</t>
  </si>
  <si>
    <t>As per telephonic conversation with hospital staff, the patient hospitalization is confirmed. So, kindly review &amp; process the claim as per received documents &amp; policy T&amp;C.</t>
  </si>
  <si>
    <t>161100/48/2020/00005499</t>
  </si>
  <si>
    <t>$09/03/2020</t>
  </si>
  <si>
    <t>N073201093026236</t>
  </si>
  <si>
    <t>$13/03/2020</t>
  </si>
  <si>
    <t>161100/48/2020/00005618</t>
  </si>
  <si>
    <t>$23/01/2020 6:55:00 PM</t>
  </si>
  <si>
    <t>Rs. 200;Registration charges are not payable.. Rs. 600;Processing Charges Are Not Payable. Rs. 6458;Administrative charges are not payable. Rs. 600;PULSE OXIMETERY CHARGES ARE NOT PAYABLE.. Rs. 1078;Non-medical expenses are not payable. - easyfix / gallent blade / fae mask / gloves / plain sheet / apron / drain sheet / ecg ele / oxy mask</t>
  </si>
  <si>
    <t>001304448768</t>
  </si>
  <si>
    <t>161100/48/2020/00004701</t>
  </si>
  <si>
    <t>Jadhav Sanjay Ramchandra</t>
  </si>
  <si>
    <t>2750</t>
  </si>
  <si>
    <t xml:space="preserve">MDI5-0029992036          </t>
  </si>
  <si>
    <t>47</t>
  </si>
  <si>
    <t>MDI5419239</t>
  </si>
  <si>
    <t>kidney disease</t>
  </si>
  <si>
    <t>N181</t>
  </si>
  <si>
    <t>N008201030980329</t>
  </si>
  <si>
    <t>Dialysis</t>
  </si>
  <si>
    <t>161100/48/2020/00004710</t>
  </si>
  <si>
    <t>MDI5420646</t>
  </si>
  <si>
    <t>Acute rheumatic heart disease, unspecified</t>
  </si>
  <si>
    <t>I019</t>
  </si>
  <si>
    <t>$23/01/2020 5:18:00 PM</t>
  </si>
  <si>
    <t>001304447640</t>
  </si>
  <si>
    <t>As per telephonic conversation with hospital staff, the patient hospitalization is confirmed. So, kindly review medically &amp; process the claim as per received documents &amp; policy T&amp;C.</t>
  </si>
  <si>
    <t>161100/48/2020/00004708</t>
  </si>
  <si>
    <t>Dive Sameer Vilas</t>
  </si>
  <si>
    <t>3220</t>
  </si>
  <si>
    <t xml:space="preserve">MDI5-0029992342          </t>
  </si>
  <si>
    <t>Dive Arhant Sameer</t>
  </si>
  <si>
    <t>MDI5422440</t>
  </si>
  <si>
    <t>Ruby Hall Wanowarie</t>
  </si>
  <si>
    <t>411040</t>
  </si>
  <si>
    <t>LCBP-2012-00159</t>
  </si>
  <si>
    <t>150026458</t>
  </si>
  <si>
    <t>Phimosis</t>
  </si>
  <si>
    <t>N471</t>
  </si>
  <si>
    <t>$12/01/2020</t>
  </si>
  <si>
    <t>$21/01/2020 3:55:00 PM</t>
  </si>
  <si>
    <t>Grant Medical Foundation Ruby Hall Clinic</t>
  </si>
  <si>
    <t>001249411672</t>
  </si>
  <si>
    <t>Circumcission</t>
  </si>
  <si>
    <t>Wanowarie Azadnagar Pune  Wanowarie</t>
  </si>
  <si>
    <t>161100/48/2020/00004722</t>
  </si>
  <si>
    <t>Katole Ravindra Madhukar</t>
  </si>
  <si>
    <t>2517</t>
  </si>
  <si>
    <t xml:space="preserve">MDI5-0029991928          </t>
  </si>
  <si>
    <t>Bari Madhukar Bandu</t>
  </si>
  <si>
    <t>MDI5423492</t>
  </si>
  <si>
    <t>Jhamwar Eye Hospital</t>
  </si>
  <si>
    <t>411009</t>
  </si>
  <si>
    <t>LCBP-0506-01215</t>
  </si>
  <si>
    <t>150029700</t>
  </si>
  <si>
    <t>Rs. 125;Non-medical expenses are not payable. - transpore. Rs. 1894;Usual &amp; Customary :As per usual &amp; customary expenses - The  cataract surgery max payable @ Rs-34000/- only</t>
  </si>
  <si>
    <t>N020201040836342</t>
  </si>
  <si>
    <t>As per telephonic conversation with patient's Ravindra Katahle at the time of Claim Intimation on this number 9922900858 the patient hospitalization is confirmed. So, kindly review medically &amp; process the claim as per received documents &amp; policy T&amp; C.</t>
  </si>
  <si>
    <t>46, Parvati Kaka Malwai Estate, Satara Road, Near Bhapkar Petrol Bunk, Somshankar Chambers, Opposite City Pride Cinema, Pune</t>
  </si>
  <si>
    <t>161100/48/2020/00004733</t>
  </si>
  <si>
    <t>Varma Manishkumar Nawalkishor</t>
  </si>
  <si>
    <t>9200</t>
  </si>
  <si>
    <t xml:space="preserve">MDI5-0029992646          </t>
  </si>
  <si>
    <t>Varma Nivedita Manishkumar</t>
  </si>
  <si>
    <t>41</t>
  </si>
  <si>
    <t>41_45</t>
  </si>
  <si>
    <t>MDI5423722</t>
  </si>
  <si>
    <t>Sprain of elbow</t>
  </si>
  <si>
    <t>S53409A</t>
  </si>
  <si>
    <t>$10/01/2020 10:58:00 AM</t>
  </si>
  <si>
    <t>Rs. 500;Non-medical expenses are not payable. - Mlc Charges. Rs. 750;Cashless Processing Charges Are Not Payable. Rs. 1000;Administrative charges are not payable. Rs. 14254;As Per PPN. Rs. 50;glucometer charges are not payable. Rs. 17200;As per PPN, max payable for surgeon charges is 25300/-. Rs. 145;Non-medical expenses are not payable.- easy fix</t>
  </si>
  <si>
    <t>N017201039082449</t>
  </si>
  <si>
    <t>161100/48/2020/00004735</t>
  </si>
  <si>
    <t>Adhalge Sharada Mohan</t>
  </si>
  <si>
    <t>55</t>
  </si>
  <si>
    <t>MDI5427010</t>
  </si>
  <si>
    <t>$14/01/2020 12:38:00 PM</t>
  </si>
  <si>
    <t>Rs. 1500;As per Actual</t>
  </si>
  <si>
    <t>001205276497</t>
  </si>
  <si>
    <t>161100/48/2020/00004774</t>
  </si>
  <si>
    <t>MDI5427264</t>
  </si>
  <si>
    <t>Madhavbaug Ayurvedic Cardiac Rehabilitation Centre</t>
  </si>
  <si>
    <t>KHALAPUR</t>
  </si>
  <si>
    <t>410202</t>
  </si>
  <si>
    <t>Reg.35</t>
  </si>
  <si>
    <t>NW52244</t>
  </si>
  <si>
    <t>Rs. 1200;already pain under previou ccn-5416992  hence deducted. Rs. 12600;As per policy terms &amp; conditions, ROOM &amp; Nursing Charges are payable 2000/- per day. Rs. 4889;As per Remark - [Proportionate deduction]  47.37% (deducted amount is Rs.4889. Rs. 5500;Food and other beverages charges are not payable.. Rs. 1200;Other Charges Are Not Payable. Rs. 500;Other Charges Are Not Payable. Rs. 2660;As per Remark - [Proportionate deduction]  47.37% (deducted amount is Rs.2660. Rs. 559;As per Remark - [Proportionate deduction]  47.37% (deducted amount is Rs.559. Rs. 5000;Dietician charges are not payable.. Rs. 1990;As per Remark - [Proportionate deduction]  47.37% (deducted amount is Rs.1990. Rs. 12037;As per Remark - [Proportionate deduction]  47.37% (deducted amount is Rs.12037. Rs. 947;As per Remark - [Proportionate deduction]  47.37% (deducted amount is Rs.947. Rs. 1492;As per Remark - [Proportionate deduction]  47.37% (deducted amount is Rs.1492. Rs. 1847;As per Remark - [Proportionate deduction]  47.37% (deducted amount is Rs.1847. Rs. 497;As per Remark - [Proportionate deduction]  47.37% (deducted amount is Rs.497. Rs. 995;As per Remark - [Proportionate deduction]  47.37% (deducted amount is Rs.995</t>
  </si>
  <si>
    <t>N016201038372812</t>
  </si>
  <si>
    <t>Ayurvedic</t>
  </si>
  <si>
    <t>PLOT NO-89/6, NATIONAL HIGHWAY 4, KALORE-RAYATI, TAL-KHALAPUR DIST-RAIGARH</t>
  </si>
  <si>
    <t>161100/48/2020/00004775</t>
  </si>
  <si>
    <t>Hiwale Rahul Ramdas</t>
  </si>
  <si>
    <t>3356</t>
  </si>
  <si>
    <t xml:space="preserve">MDI5-0029992464          </t>
  </si>
  <si>
    <t>Hiwale Mahir Rahul</t>
  </si>
  <si>
    <t>MDI5429707</t>
  </si>
  <si>
    <t>SHRI SAMARTH MULTISPEICALITY HOSPITAL</t>
  </si>
  <si>
    <t>Reg.376</t>
  </si>
  <si>
    <t>NW69834</t>
  </si>
  <si>
    <t>Bronchitis</t>
  </si>
  <si>
    <t>J40</t>
  </si>
  <si>
    <t>Rs. 500;Admission charges are not payable.. Rs. 500;Admission charges are not payable.. Rs. 437;Non-medical expenses are not payable. - flow meter / flamigrip. Rs. 437;Non-medical expenses are not payable. - flamigrip / flow meter</t>
  </si>
  <si>
    <t>N027201045899563</t>
  </si>
  <si>
    <t>KATEPURAM CHOWK, NAVI SANGVI, PUNE</t>
  </si>
  <si>
    <t>161100/48/2020/00004800</t>
  </si>
  <si>
    <t>Lohakare Kailas Bhagwat</t>
  </si>
  <si>
    <t>3530</t>
  </si>
  <si>
    <t xml:space="preserve">MDI5-0031112372          </t>
  </si>
  <si>
    <t>Lohakare Swaraj Kailas</t>
  </si>
  <si>
    <t>MDI5430027</t>
  </si>
  <si>
    <t>Tarde Hospital</t>
  </si>
  <si>
    <t>Ahmednagar</t>
  </si>
  <si>
    <t>414003</t>
  </si>
  <si>
    <t>162</t>
  </si>
  <si>
    <t>not applicable</t>
  </si>
  <si>
    <t>150185167</t>
  </si>
  <si>
    <t>Bronchopneumonia</t>
  </si>
  <si>
    <t>J180</t>
  </si>
  <si>
    <t>$13/01/2020 4:04:00 PM</t>
  </si>
  <si>
    <t>N022201042359894</t>
  </si>
  <si>
    <t>As per telephonic conversation with hospital staff Subhash On this number 2412419292 the patient hospitalization is confirmed. So kindly review &amp; process the claim as per received documents &amp; policy T&amp;C.</t>
  </si>
  <si>
    <t>100/4 Behind Hotel Premdan, Near Shahar Bank, Savedi Road  Savedi Road</t>
  </si>
  <si>
    <t>161100/48/2020/00004803</t>
  </si>
  <si>
    <t>MDI5430213</t>
  </si>
  <si>
    <t>$29/01/2020 4:39:00 PM</t>
  </si>
  <si>
    <t>Rs. 400;Admission charges are not payable.. Rs. 524;OTHER - PATIENT PAID 400/- DISCOUNT 1126/-</t>
  </si>
  <si>
    <t>N036201055851753</t>
  </si>
  <si>
    <t>161100/48/2020/00004804</t>
  </si>
  <si>
    <t>MULAY SUBHASH VASUDEO</t>
  </si>
  <si>
    <t>2015</t>
  </si>
  <si>
    <t xml:space="preserve">MDI5-0029998171          </t>
  </si>
  <si>
    <t>Mulay Kamal Vasudeo</t>
  </si>
  <si>
    <t>MDI5431854</t>
  </si>
  <si>
    <t>$15/01/2020 1:04:00 PM</t>
  </si>
  <si>
    <t>N022201042361647</t>
  </si>
  <si>
    <t>161100/48/2020/00004807</t>
  </si>
  <si>
    <t>Varpe Ashish Changdeo</t>
  </si>
  <si>
    <t>3284</t>
  </si>
  <si>
    <t xml:space="preserve">MDI5-0029998325          </t>
  </si>
  <si>
    <t>34</t>
  </si>
  <si>
    <t>MDI5432092</t>
  </si>
  <si>
    <t>Nodules of vocal cords</t>
  </si>
  <si>
    <t>J382</t>
  </si>
  <si>
    <t>$21/01/2020 1:09:00 PM</t>
  </si>
  <si>
    <t>Rs. 450;other - patient paid rs.450/-</t>
  </si>
  <si>
    <t>N030201049126930</t>
  </si>
  <si>
    <t>Microlaryngoscopy With Excision</t>
  </si>
  <si>
    <t>161100/48/2020/00004808</t>
  </si>
  <si>
    <t>Parab Dashrath Shivram</t>
  </si>
  <si>
    <t>2671</t>
  </si>
  <si>
    <t xml:space="preserve">MDI5-0029992008          </t>
  </si>
  <si>
    <t>Parab Soham Dashrath</t>
  </si>
  <si>
    <t>MDI5435817</t>
  </si>
  <si>
    <t>$20/02/2020</t>
  </si>
  <si>
    <t>$18/02/2020</t>
  </si>
  <si>
    <t>Rs. 150;Registration charges are not payable.. Rs. 160;Non-medical expenses are not payable. - BANDAGE. Rs. 600;consultation note not avilable 9/1/2020. Rs. 450;X-ray reports not available</t>
  </si>
  <si>
    <t>N057201074431599</t>
  </si>
  <si>
    <t>$26/02/2020</t>
  </si>
  <si>
    <t>161100/48/2020/00005437</t>
  </si>
  <si>
    <t>$16/01/2020 6:10:00 PM</t>
  </si>
  <si>
    <t>002197084985</t>
  </si>
  <si>
    <t>$19/02/2020</t>
  </si>
  <si>
    <t>161100/48/2020/00004827</t>
  </si>
  <si>
    <t>Ramanathan Thekke Variyam</t>
  </si>
  <si>
    <t>2969</t>
  </si>
  <si>
    <t xml:space="preserve">MDI5-0029992172          </t>
  </si>
  <si>
    <t>MDI5435886</t>
  </si>
  <si>
    <t>Aster Dm Healthcare Pvt Ltd</t>
  </si>
  <si>
    <t>Kochi</t>
  </si>
  <si>
    <t>682027</t>
  </si>
  <si>
    <t>12/2014</t>
  </si>
  <si>
    <t>120047650</t>
  </si>
  <si>
    <t>Bilateral inguinal hernia, Uncomplicated</t>
  </si>
  <si>
    <t>K4000</t>
  </si>
  <si>
    <t>$24/01/2020 6:27:00 PM</t>
  </si>
  <si>
    <t>Rs. 500;Admission charges are not payable.. Rs. 580;Food and other beverages charges are not payable.</t>
  </si>
  <si>
    <t>Aster Dm Healthcare Ltd</t>
  </si>
  <si>
    <t>N034201053236994</t>
  </si>
  <si>
    <t>As per telephonic conversation with hospital staff Tpa Taniya on this number  4846699999 the patient hospitalization is confirmed. So, kindly review &amp; process the claim as per received documents &amp; policy.</t>
  </si>
  <si>
    <t>Hernioplasty</t>
  </si>
  <si>
    <t>1x/475L Aster Medicity Kuttishib Road Near Kothad Bridge Chittoor P O Cheranallor,Kochi  Cheranalloor</t>
  </si>
  <si>
    <t>161100/48/2020/00004816</t>
  </si>
  <si>
    <t>MDI5438006</t>
  </si>
  <si>
    <t>$24/01/2020 4:40:00 PM</t>
  </si>
  <si>
    <t>Rs. 200;PULSE OXIMETERY CHARGES ARE NOT PAYABLE.. Rs. 460;BMW (Bio medical Waste) charges are not payable.. Rs. 494;Non-medical expenses are not payable.ECG ELCTRODES,NEBU MASK. Rs. 881;OTHER - PAID BY PATIENT RS.4300/-. Rs. 2265;Amount exceeding the Authorized amount sanctioned</t>
  </si>
  <si>
    <t>N030201049121436</t>
  </si>
  <si>
    <t>161100/48/2020/00004825</t>
  </si>
  <si>
    <t>Tamboli Lakhan Kishore</t>
  </si>
  <si>
    <t>28</t>
  </si>
  <si>
    <t>MDI5440125</t>
  </si>
  <si>
    <t>$22/01/2020 5:38:00 PM</t>
  </si>
  <si>
    <t>Rs. 1000;As per policy terms &amp; conditions, ROOM &amp; Nursing Charges are payable 2000/- per day. Rs. 1300;As per Remark - [Proportionate deduction]  20%% (deducted amount is Rs.1300. Rs. 840;As per Remark - [Proportionate deduction]  20%% (deducted amount is Rs.840. Rs. 180;As per Remark - [Proportionate deduction]  20%% (deducted amount is Rs.180. Rs. 240;As per Remark - [Proportionate deduction]  20%% (deducted amount is Rs.240. Rs. 696;As per Remark - [Proportionate deduction]  20%% (deducted amount is Rs.696. Rs. 300;As per Remark - [Proportionate deduction]  20%% (deducted amount is Rs.300. Rs. 100;As per Remark - [Proportionate deduction]  20%% (deducted amount is Rs.100. Rs. 200;As per Remark - [Proportionate deduction]  20%% (deducted amount is Rs.200</t>
  </si>
  <si>
    <t>N034201053252196</t>
  </si>
  <si>
    <t>161100/48/2020/00004846</t>
  </si>
  <si>
    <t>Kachi Rahul Janardan</t>
  </si>
  <si>
    <t>3418</t>
  </si>
  <si>
    <t xml:space="preserve">MDI5-0029992513          </t>
  </si>
  <si>
    <t>Kachi Pushpa Janardan</t>
  </si>
  <si>
    <t>MDI5440501</t>
  </si>
  <si>
    <t>Unstable angina</t>
  </si>
  <si>
    <t>I200</t>
  </si>
  <si>
    <t>$07/02/2020</t>
  </si>
  <si>
    <t>Rs. 377;Non-medical expenses are not payable.-brush, fruit nut</t>
  </si>
  <si>
    <t>N055201072123687</t>
  </si>
  <si>
    <t>161100/48/2020/00005391</t>
  </si>
  <si>
    <t>$23/03/2020</t>
  </si>
  <si>
    <t>N084201102399069</t>
  </si>
  <si>
    <t>$24/03/2020</t>
  </si>
  <si>
    <t>161100/48/2020/00005683</t>
  </si>
  <si>
    <t>I20.0</t>
  </si>
  <si>
    <t>$05/06/2020</t>
  </si>
  <si>
    <t>$11/06/2020</t>
  </si>
  <si>
    <t>$15/06/2020</t>
  </si>
  <si>
    <t>N169201162502567</t>
  </si>
  <si>
    <t>$16/06/2020</t>
  </si>
  <si>
    <t>161100/48/2021/00000322</t>
  </si>
  <si>
    <t>$21/07/2020</t>
  </si>
  <si>
    <t>$20/07/2020</t>
  </si>
  <si>
    <t>$23/07/2020</t>
  </si>
  <si>
    <t>$24/07/2020</t>
  </si>
  <si>
    <t>$27/07/2020</t>
  </si>
  <si>
    <t>N209201196616917</t>
  </si>
  <si>
    <t>161100/48/2021/00000613</t>
  </si>
  <si>
    <t>$13/08/2020</t>
  </si>
  <si>
    <t>$26/08/2020</t>
  </si>
  <si>
    <t>$31/08/2020</t>
  </si>
  <si>
    <t>N244201228993354</t>
  </si>
  <si>
    <t>161100/48/2021/00000912</t>
  </si>
  <si>
    <t>$03/09/2020</t>
  </si>
  <si>
    <t>Rs. 1500;consultatio note are not avaible on date 17/02/2020</t>
  </si>
  <si>
    <t>$04/09/2020</t>
  </si>
  <si>
    <t>$08/09/2020</t>
  </si>
  <si>
    <t>N252201238229321</t>
  </si>
  <si>
    <t>161100/48/2021/00000993</t>
  </si>
  <si>
    <t>$26/10/2020</t>
  </si>
  <si>
    <t>$27/10/2020</t>
  </si>
  <si>
    <t>$28/10/2020</t>
  </si>
  <si>
    <t>$25/11/2020</t>
  </si>
  <si>
    <t>N330201319371764</t>
  </si>
  <si>
    <t>161100/48/2021/00001621</t>
  </si>
  <si>
    <t>$12/01/2021</t>
  </si>
  <si>
    <t>Rs. 35;Non-medical expenses are not payable.-  cookies. Rs. 50;Non-medical expenses are not payable.-  prega news</t>
  </si>
  <si>
    <t>$18/01/2021</t>
  </si>
  <si>
    <t>$25/01/2021</t>
  </si>
  <si>
    <t>N027211385144939</t>
  </si>
  <si>
    <t>$27/01/2021</t>
  </si>
  <si>
    <t>161100/48/2021/00002501</t>
  </si>
  <si>
    <t>$25/01/2020 6:56:00 PM</t>
  </si>
  <si>
    <t>Rs. 200;Registration charges are not payable.. Rs. 600;Processing Charges Are Not Payable. Rs. 772;Administrative charges are not payable. Rs. 50;PULSE OXIMETERY CHARGES ARE NOT PAYABLE.. Rs. 80;Non-medical expenses are not payable. - Easy Fix</t>
  </si>
  <si>
    <t>002063964303</t>
  </si>
  <si>
    <t>161100/48/2020/00004850</t>
  </si>
  <si>
    <t>$19/09/2020</t>
  </si>
  <si>
    <t>$18/09/2020</t>
  </si>
  <si>
    <t>$30/09/2020</t>
  </si>
  <si>
    <t>$08/10/2020</t>
  </si>
  <si>
    <t>N286201273440056</t>
  </si>
  <si>
    <t>$09/10/2020</t>
  </si>
  <si>
    <t>161100/48/2021/00001279</t>
  </si>
  <si>
    <t>Chandane Prabhakar Ranoji</t>
  </si>
  <si>
    <t>2710</t>
  </si>
  <si>
    <t xml:space="preserve">MDI5-0029992025          </t>
  </si>
  <si>
    <t>Chandane Vaishanavi Prabhakar</t>
  </si>
  <si>
    <t>19</t>
  </si>
  <si>
    <t>MDI5441874</t>
  </si>
  <si>
    <t>Om Hospital</t>
  </si>
  <si>
    <t>411016</t>
  </si>
  <si>
    <t>LCBP0506-01233</t>
  </si>
  <si>
    <t>ACDPK7465NSD001</t>
  </si>
  <si>
    <t>150020088</t>
  </si>
  <si>
    <t>$23/01/2020 3:42:00 PM</t>
  </si>
  <si>
    <t>Rs. 1403;Amount exceeding the Authorized amount sanctioned. Rs. 273;As per Remark - [Proportionate deduction]  9.09% (deducted amount is Rs.273. Rs. 136;As per Remark - [Proportionate deduction]  9.09% (deducted amount is Rs.136. Rs. 41;As per Remark - [Proportionate deduction]  9.09% (deducted amount is Rs.41. Rs. 127;As per Remark - [Proportionate deduction]  9.09% (deducted amount is Rs.127</t>
  </si>
  <si>
    <t>N030201049123017</t>
  </si>
  <si>
    <t>Vetalbaba Chowk, Shivajinagar  Shivajinagar</t>
  </si>
  <si>
    <t>161100/48/2020/00004865</t>
  </si>
  <si>
    <t>Patel Hemlata Prabhubhai</t>
  </si>
  <si>
    <t>3203</t>
  </si>
  <si>
    <t xml:space="preserve">MDI5-0029992327          </t>
  </si>
  <si>
    <t>Patel Prabhubhai Jairambhai</t>
  </si>
  <si>
    <t>MDI5442140</t>
  </si>
  <si>
    <t>LCBP-0506-01281</t>
  </si>
  <si>
    <t>AAATN2580QSD001</t>
  </si>
  <si>
    <t>150020454</t>
  </si>
  <si>
    <t>closed angle glaucoma</t>
  </si>
  <si>
    <t>H4020</t>
  </si>
  <si>
    <t>$25/01/2020 4:25:00 PM</t>
  </si>
  <si>
    <t>N035201054587410</t>
  </si>
  <si>
    <t>Trabeculectomy</t>
  </si>
  <si>
    <t>1187/30, Off Ghole Road, Nr Phule Museum,  Shivajinagar</t>
  </si>
  <si>
    <t>161100/48/2020/00004867</t>
  </si>
  <si>
    <t>Malshikare Namrata Kiran</t>
  </si>
  <si>
    <t>7</t>
  </si>
  <si>
    <t xml:space="preserve">MDI5-0032343275          </t>
  </si>
  <si>
    <t>Khatake Dadaso Sadhubuva</t>
  </si>
  <si>
    <t>MDI5446829</t>
  </si>
  <si>
    <t>Deshpande Eye Hospital And Laser Centre</t>
  </si>
  <si>
    <t>LCBP-2018-00110</t>
  </si>
  <si>
    <t>150029510</t>
  </si>
  <si>
    <t>Pterygium</t>
  </si>
  <si>
    <t>H11009</t>
  </si>
  <si>
    <t>$22/01/2020 6:36:00 PM</t>
  </si>
  <si>
    <t>Rs. 2000;Amount exceeding the Authorized amount sanctioned</t>
  </si>
  <si>
    <t>Deshpande Eye Hospital And Laser Center</t>
  </si>
  <si>
    <t>002039695586</t>
  </si>
  <si>
    <t>3/4,Anamika,Near Kothrud Depot,Paud Road,Left Bhusari Colony,Kothrud,Pune - 411038. , Bhusari Colony , Pune City , Maharashtra  Kothrud</t>
  </si>
  <si>
    <t>161100/48/2020/00004895</t>
  </si>
  <si>
    <t>Bhandekar Satish Raghunath</t>
  </si>
  <si>
    <t>3316</t>
  </si>
  <si>
    <t xml:space="preserve">MDI5-0029992426          </t>
  </si>
  <si>
    <t>Bhandekar Alka Raghunath</t>
  </si>
  <si>
    <t>MDI5447678</t>
  </si>
  <si>
    <t>Anand Hospital Bhosari</t>
  </si>
  <si>
    <t>052</t>
  </si>
  <si>
    <t>150028501</t>
  </si>
  <si>
    <t>$19/01/2020</t>
  </si>
  <si>
    <t>$24/01/2020 12:02:00 PM</t>
  </si>
  <si>
    <t>Rs. 200;Registration charges are not payable.. Rs. 1200;As per SOC Rs. 1500/- Is max payable for room &amp; nursing charges per day.</t>
  </si>
  <si>
    <t>Anand Hospital</t>
  </si>
  <si>
    <t>N034201053241978</t>
  </si>
  <si>
    <t>Opp. PMT Bus Stop, Bhosari Main CHowk, Bhosari  Bhosari</t>
  </si>
  <si>
    <t>161100/48/2020/00004902</t>
  </si>
  <si>
    <t>Botre Santosh Changdev</t>
  </si>
  <si>
    <t>3070</t>
  </si>
  <si>
    <t xml:space="preserve">MDI5-0029998296          </t>
  </si>
  <si>
    <t>Botre Om Santosh</t>
  </si>
  <si>
    <t>MDI5451592</t>
  </si>
  <si>
    <t>$27/01/2020 7:46:00 PM</t>
  </si>
  <si>
    <t>N035201054564680</t>
  </si>
  <si>
    <t>On investigation, patient’s hospitalization is confirmed. The case papers of patient’s hospitalization were verified by the investigator. Patient’s photograph is also taken. Please, kindly review and process this claim as per received documents and policy Terms and Conditions.</t>
  </si>
  <si>
    <t>161100/48/2020/00004917</t>
  </si>
  <si>
    <t>MDI5452047</t>
  </si>
  <si>
    <t>LCBP 0506-01215</t>
  </si>
  <si>
    <t>NW23087</t>
  </si>
  <si>
    <t>Rs. 2096;Cataract surgery maximum payable @ Rs-34000/- only</t>
  </si>
  <si>
    <t>N034201053253225</t>
  </si>
  <si>
    <t>As per telephonic conversation with patient's Ravindra at the time of Claim Intimation on this number 9922900858 the patient hospitalization is confirmed. So, kindly review medically &amp; process the claim as per received documents &amp; policy T&amp; C.</t>
  </si>
  <si>
    <t>Somshanker Chamber Near Bhapkar Petrol Pump Pune Satara Road PUNE MAHARASHTRA 411005</t>
  </si>
  <si>
    <t>161100/48/2020/00004928</t>
  </si>
  <si>
    <t>Girhe Muktabai Sagar</t>
  </si>
  <si>
    <t>31</t>
  </si>
  <si>
    <t>MDI5453582</t>
  </si>
  <si>
    <t>DR PATIL HOSPITAL &amp; PRASUTIGRUHA</t>
  </si>
  <si>
    <t>NW30090</t>
  </si>
  <si>
    <t>N035201054541809</t>
  </si>
  <si>
    <t>As per telephonic conversation with patient's Husband Sagar Girhe at the time of Claim Intimation on this number 8888111275 the patient hospitalization is confirmed. So, kindly review medically &amp; process the claim as per received documents &amp; policy T&amp; C.</t>
  </si>
  <si>
    <t>COLLEGE RD NR WATER TANK RAHURI TAL. RAHURI DIST. AHEMADNAGAR</t>
  </si>
  <si>
    <t>161100/48/2020/00004923</t>
  </si>
  <si>
    <t>MDI5453598</t>
  </si>
  <si>
    <t>UMRANI HOSPITAL &amp; I.C.U. CENTRE</t>
  </si>
  <si>
    <t>413107</t>
  </si>
  <si>
    <t>NW39113</t>
  </si>
  <si>
    <t>Rs. 200;Admission charges are not payable.. Rs. 300;BMW (Bio medical Waste) charges are not payable.. Rs. 650;Pathology Reports Not signed by Post Graduate Qualification in Pathology</t>
  </si>
  <si>
    <t>$07/03/2020</t>
  </si>
  <si>
    <t>$11/03/2020</t>
  </si>
  <si>
    <t>N071201090529520</t>
  </si>
  <si>
    <t>As per telephonic conversation with patient's Daughter Umashankar at the time of Claim Intimation on this number 7875841671 the patient hospitalization is confirmed. So, kindly review medically &amp; process the claim as per received documents &amp; policy T&amp; C.</t>
  </si>
  <si>
    <t>MANTRI COLONY, ISLAMPUR</t>
  </si>
  <si>
    <t>161100/48/2020/00004924</t>
  </si>
  <si>
    <t>Saykar Suresh Habaji</t>
  </si>
  <si>
    <t>1827</t>
  </si>
  <si>
    <t xml:space="preserve">MDI5-0029991648          </t>
  </si>
  <si>
    <t>Saykar Sujata Suresh</t>
  </si>
  <si>
    <t>MDI5454003</t>
  </si>
  <si>
    <t>SAISHREE HOSPITAL</t>
  </si>
  <si>
    <t>NW76834</t>
  </si>
  <si>
    <t>Contusion of lower back and pelvis</t>
  </si>
  <si>
    <t>S30.0</t>
  </si>
  <si>
    <t>Injury, poisoning and certain other consequences of external causes</t>
  </si>
  <si>
    <t>Rs. 200;Registration charges are not payable.. Rs. 800;RMO/medical attendant / duty doctor charges are not payable.. Rs. 200;BMW (Bio medical Waste) charges are not payable.. Rs. 250;Non-medical expenses are not payable. - Medical Records. Rs. 40;Non-medical expenses are not payable. - GLOVES UNSTERILE</t>
  </si>
  <si>
    <t>$26/09/2020</t>
  </si>
  <si>
    <t>$05/10/2020</t>
  </si>
  <si>
    <t>N280201266286536</t>
  </si>
  <si>
    <t>$06/10/2020</t>
  </si>
  <si>
    <t>SR.NO.157,CT S NO.1104/03,PLOT NO.26,DP ROAD,NEAR DAV SCHOOL,AUNDH,PUNE</t>
  </si>
  <si>
    <t>161100/48/2020/00004926</t>
  </si>
  <si>
    <t>Waghmare Shashank Tukaram</t>
  </si>
  <si>
    <t>2373</t>
  </si>
  <si>
    <t xml:space="preserve">MDI5-0029991853          </t>
  </si>
  <si>
    <t>Waghmare Nilima Shashank</t>
  </si>
  <si>
    <t>MDI5457262</t>
  </si>
  <si>
    <t>MMF-JOSHI HOSPITAL</t>
  </si>
  <si>
    <t>NW68494</t>
  </si>
  <si>
    <t>Malignant neoplasm of Left Breast</t>
  </si>
  <si>
    <t>C50922</t>
  </si>
  <si>
    <t>Rs. 200;Bmw Charges Are Not Payable. Rs. 25;Identification Charges Are Not Payable. Rs. 300;RMO/medical attendant / duty doctor charges are not payable.. Rs. 150;Food and other beverages charges are not payable.. Rs. 3231;As per Remark - [Proportionate deduction]  36.47% (deducted amount is Rs.3231. Rs. 164;As per Remark - [Proportionate deduction]  36.47% (deducted amount is Rs.164. Rs. 200;Registration charges are not payable.. Rs. 25;Non-medical expenses are not payable. - sponge bag. Rs. 693;As per Remark - [Proportionate deduction]  36.47% (deducted amount is Rs.693. Rs. 106;As per Remark - [Proportionate deduction]  36.47% (deducted amount is Rs.106. Rs. 300;PULSE OXIMETERY CHARGES ARE NOT PAYABLE.. Rs. 1637;Non-medical expenses are not payable. - gauze / spongase / sterillium / Easy Fix / ecg lead / gloves / blade / nibp. Rs. 26;As per Remark - [Proportionate deduction]  36.47% (deducted amount is Rs.26. Rs. 348;As per policy terms &amp; conditions, ROOM &amp; Nursing Charges are payable 2000/- per day. Rs. 18;As per Remark - [Proportionate deduction]  36.47% (deducted amount is Rs.18. Rs. 1276;As per Remark - [Proportionate deduction]  36.47% (deducted amount is Rs.1276. Rs. 1095;As per Remark - [Proportionate deduction]  36.47% (deducted amount is Rs.1095. Rs. 36;As per Remark - [Proportionate deduction]  36.47% (deducted amount is Rs.36. Rs. 160;As per Remark - [Proportionate deduction]  36.47% (deducted amount is Rs.160</t>
  </si>
  <si>
    <t>N038201058630514</t>
  </si>
  <si>
    <t>As per telephonic conversation with patient's Husband Waghmare Shashank at the time of Claim Intimation on this number 9881454752 the patient hospitalization is confirmed. So, kindly review medically &amp; process the claim as per received documents &amp; policy T&amp; C.</t>
  </si>
  <si>
    <t>Mastectomy</t>
  </si>
  <si>
    <t>778, SHIVAJINAGAR, OPP. KAMALA NEHRU PARK, PUNE</t>
  </si>
  <si>
    <t>161100/48/2020/00005011</t>
  </si>
  <si>
    <t>Ghuge Vidya Dilip</t>
  </si>
  <si>
    <t>2886</t>
  </si>
  <si>
    <t xml:space="preserve">MDI5-0029998273          </t>
  </si>
  <si>
    <t>Jadhavar Rukmini Kisan</t>
  </si>
  <si>
    <t>MDI5462706</t>
  </si>
  <si>
    <t>VIMAL MULTISPECIALITY HOSPITAL &amp; RESEARCH CENTRE</t>
  </si>
  <si>
    <t>NW85279</t>
  </si>
  <si>
    <t>Rs. 1000;Administrative charges are not payable. Rs. 100;Non-medical expenses are not payable. - flamigrip</t>
  </si>
  <si>
    <t>N041201061123403</t>
  </si>
  <si>
    <t>As per telephonic conversation with patient's Daughter Vidya Dilip Ghuge at the time of Claim Intimation on this number 9767362299 the patient hospitalization is confirmed. So, kindly review medically &amp; process the claim as per received documents &amp; policy T&amp; C.</t>
  </si>
  <si>
    <t>SR. NO 281, DHANORI LOHGAON ROAD, NEAR OLD JAKAT NAKA, LOHEGAON, PUNE</t>
  </si>
  <si>
    <t>161100/48/2020/00005029</t>
  </si>
  <si>
    <t>MDI5462827</t>
  </si>
  <si>
    <t>Polyp of colon</t>
  </si>
  <si>
    <t>K635</t>
  </si>
  <si>
    <t>$02/02/2020</t>
  </si>
  <si>
    <t>$15/02/2020</t>
  </si>
  <si>
    <t>$10/02/2020 12:34:00 PM</t>
  </si>
  <si>
    <t>Rs. 1000;As per policy terms &amp; conditions, ROOM &amp; Nursing Charges are payable 2000/- per day. Rs. 300;Admission charges are not payable.. Rs. 40;Other Charges Are Not Payable. Rs. 500;Cashless Processing Charges Are Not Payable. Rs. 4634;Administrative charges are not payable. Rs. 677;Non-medical expenses are not payable. - Underpad / Examination Gloves / VASOFIX. Rs. 637;Amount exceeding the Authorized amount sanctioned. Rs. 7920;As per Remark - [Proportionate deduction]  20% (deducted amount is Rs.7920. Rs. 850;As per Remark - [Proportionate deduction]  20% (deducted amount is Rs.850. Rs. 1200;As per Remark - [Proportionate deduction]  20% (deducted amount is Rs.1200</t>
  </si>
  <si>
    <t>N051201070332654</t>
  </si>
  <si>
    <t>Polypectomy</t>
  </si>
  <si>
    <t>161100/48/2020/00005030</t>
  </si>
  <si>
    <t>Uthewal Jitendra Sabji</t>
  </si>
  <si>
    <t>3201</t>
  </si>
  <si>
    <t xml:space="preserve">MDI5-0029992325          </t>
  </si>
  <si>
    <t>Uthewal Swapna Jitendra</t>
  </si>
  <si>
    <t>20</t>
  </si>
  <si>
    <t>MDI5466135</t>
  </si>
  <si>
    <t>Jivanrekha Multispeciality Hospital</t>
  </si>
  <si>
    <t>412101</t>
  </si>
  <si>
    <t>2016/218/OCT-02</t>
  </si>
  <si>
    <t>150028977</t>
  </si>
  <si>
    <t>$05/02/2020 10:23:00 AM</t>
  </si>
  <si>
    <t>Rs. 449;Non-medical expenses are not payable. - Easy Fix / cotton. Rs. 1000;As per SOC Rs.1000/-per day  Is payable for  room and nursing         .. Rs. 2500;As per SOC Package 25250/- surgeon charges are payable.</t>
  </si>
  <si>
    <t>002197084587</t>
  </si>
  <si>
    <t>Sr.28 Prabhu Complex,In front of Repulic School, Old Mumbai Pune Highway, Dehu Road  Dehu Road</t>
  </si>
  <si>
    <t>161100/48/2020/00005043</t>
  </si>
  <si>
    <t>Sirkar Anant Dhondiba</t>
  </si>
  <si>
    <t>1570</t>
  </si>
  <si>
    <t xml:space="preserve">MDI5-0029991584          </t>
  </si>
  <si>
    <t>MDI5466749</t>
  </si>
  <si>
    <t>Hypoglycemia</t>
  </si>
  <si>
    <t>E162</t>
  </si>
  <si>
    <t>Rs. 5415;Authentic bill receipts (with printed bill no.&amp; date) are not available. Rs. 300;BMW (Bio medical Waste) charges are not payable.. Rs. 2250;RMO/medical attendant / duty doctor charges are not payable.. Rs. 100;Registration charges are not payable.. Rs. 1850;Administrative charges are not payable. Rs. 288;Non-medical expenses are not payable. - Examination gloves. Rs. 72;Non-medical expenses are not payable. - Tegaderm. Rs. 358;Non-medical expenses are not payable. - Examination gloves / lancet / Tegaderm. Rs. 251;Non-medical expenses are not payable. - Accu Check lancet / handrub. Rs. 316;Non-medical expenses are not payable. - Examination gloves / lancet. Rs. 52;Non-medical expenses are not payable. - Face mask / lancet. Rs. 37;Non-medical expenses are not payable. - Accu Check lancet / lancet. Rs. 874;Credit memo bills are not payable/refund. Rs. 771;Refund / IP return bills are not payable.</t>
  </si>
  <si>
    <t>N035201054573891</t>
  </si>
  <si>
    <t>161100/48/2020/00005065</t>
  </si>
  <si>
    <t>Mendhe Umesh Vishwasrao</t>
  </si>
  <si>
    <t>3291</t>
  </si>
  <si>
    <t xml:space="preserve">MDI5-0029992401          </t>
  </si>
  <si>
    <t>Mendhe Visuddhi Umesh</t>
  </si>
  <si>
    <t>MDI5467022</t>
  </si>
  <si>
    <t>Niramay Super Speciality Balrugnalaya Pvt Ltd</t>
  </si>
  <si>
    <t>Aurangabad</t>
  </si>
  <si>
    <t>431001</t>
  </si>
  <si>
    <t>533</t>
  </si>
  <si>
    <t>150057889</t>
  </si>
  <si>
    <t>febrile convulsions</t>
  </si>
  <si>
    <t>R5600</t>
  </si>
  <si>
    <t>$13/02/2020</t>
  </si>
  <si>
    <t>$05/02/2020 12:02:00 PM</t>
  </si>
  <si>
    <t>Rs. 1000;As per policy terms &amp; conditions, ROOM &amp; Nursing Charges are payable 2000/- per day</t>
  </si>
  <si>
    <t>N051201070332685</t>
  </si>
  <si>
    <t>Ajab Nagar Kranti Chowk Road  Ajab Nagar</t>
  </si>
  <si>
    <t>161100/48/2020/00005066</t>
  </si>
  <si>
    <t>Jagtap Mrunmayee Mukesh</t>
  </si>
  <si>
    <t>MDI5469482</t>
  </si>
  <si>
    <t>Siddhi Health Care Centre</t>
  </si>
  <si>
    <t>411061</t>
  </si>
  <si>
    <t>255</t>
  </si>
  <si>
    <t>150026301</t>
  </si>
  <si>
    <t>Pneumonia</t>
  </si>
  <si>
    <t>P239</t>
  </si>
  <si>
    <t>Perinatal/Newborn Diseases</t>
  </si>
  <si>
    <t>$11/02/2020</t>
  </si>
  <si>
    <t>Rs. 500;Registration charges are not payable.. Rs. 400;Non-medical expenses are not payable. - VASOFIX / Canfix. Rs. 1600;As per policy terms &amp; conditions, ROOM &amp; Nursing Charges are payable 2000/- per day. Rs. 257;As per Remark - [Proportionate deduction]  4.76% (deducted amount is Rs.257. Rs. 40;As per Remark - [Proportionate deduction]  4.76% (deducted amount is Rs.40. Rs. 24;As per Remark - [Proportionate deduction]  4.76% (deducted amount is Rs.24. Rs. 9;As per Remark - [Proportionate deduction]  4.76% (deducted amount is Rs.9. Rs. 24;As per Remark - [Proportionate deduction]  4.76% (deducted amount is Rs.24. Rs. 19;As per Remark - [Proportionate deduction]  4.76% (deducted amount is Rs.19. Rs. 21;As per Remark - [Proportionate deduction]  4.76% (deducted amount is Rs.21. Rs. 9;As per Remark - [Proportionate deduction]  4.76% (deducted amount is Rs.9</t>
  </si>
  <si>
    <t>N049201068354025</t>
  </si>
  <si>
    <t>As per telephonic conversation with patient's Mother Aasha Mukesh Jagatap at the time of Claim Intimation on this number 7558592548 the patient hospitalization is confirmed. So, kindly review medically &amp; process the claim as per received documents &amp; policy T&amp; C.</t>
  </si>
  <si>
    <t>Sadguru Complex Kashidnagar Opp Summing Tank NR Kate puram</t>
  </si>
  <si>
    <t>161100/48/2020/00005072</t>
  </si>
  <si>
    <t>Jadhav Dattaram Dagadu</t>
  </si>
  <si>
    <t>1937</t>
  </si>
  <si>
    <t xml:space="preserve">MDI5-0029991678          </t>
  </si>
  <si>
    <t>Jadhav Rushikesh Dattaram</t>
  </si>
  <si>
    <t>23</t>
  </si>
  <si>
    <t>21_25</t>
  </si>
  <si>
    <t>MDI5470854</t>
  </si>
  <si>
    <t>Fracture of skull</t>
  </si>
  <si>
    <t>S0291xA</t>
  </si>
  <si>
    <t>Rs. 62;Non-medical expenses are not payable. - GAUZE</t>
  </si>
  <si>
    <t>N064201082618925</t>
  </si>
  <si>
    <t>$04/03/2020</t>
  </si>
  <si>
    <t>40, Sassoon Road</t>
  </si>
  <si>
    <t>161100/48/2020/00005504</t>
  </si>
  <si>
    <t>Rs. 573;Non-medical expenses are not payable. - Tegaderm / Ecg Electrodes / Examination Gloves / Cotton Roll</t>
  </si>
  <si>
    <t>N072201091834499</t>
  </si>
  <si>
    <t>161100/48/2020/00005073</t>
  </si>
  <si>
    <t>Desai Suresh Shankar</t>
  </si>
  <si>
    <t>2090</t>
  </si>
  <si>
    <t xml:space="preserve">MDI5-0029991716          </t>
  </si>
  <si>
    <t>MDI5470893</t>
  </si>
  <si>
    <t>$05/02/2020 3:45:00 PM</t>
  </si>
  <si>
    <t>Rs. 250;Sterilization Charges Are Not Payable. Rs. 36;Amount exceeding the Authorized amount sanctioned. Rs. 230;Non-medical expenses are not payable. - CAP / Face Mask / Trolly SHEET. / NURSE CAP. / Eye Drape.</t>
  </si>
  <si>
    <t>N048201067361977</t>
  </si>
  <si>
    <t>161100/48/2020/00005074</t>
  </si>
  <si>
    <t>Gagare Ajit Shankarrao</t>
  </si>
  <si>
    <t>9306</t>
  </si>
  <si>
    <t xml:space="preserve">MDI5-0029992681          </t>
  </si>
  <si>
    <t>Dighe Chandrakant Bhausaheb</t>
  </si>
  <si>
    <t>MDI5472955</t>
  </si>
  <si>
    <t>Ashoka Medicover Hospitals</t>
  </si>
  <si>
    <t>Nashik</t>
  </si>
  <si>
    <t>422009</t>
  </si>
  <si>
    <t>NMC1794</t>
  </si>
  <si>
    <t>150069407</t>
  </si>
  <si>
    <t>Renal failure</t>
  </si>
  <si>
    <t>N170</t>
  </si>
  <si>
    <t>$08/02/2020</t>
  </si>
  <si>
    <t>$05/02/2020 2:09:00 PM</t>
  </si>
  <si>
    <t>Rs. 945;Food and other beverages charges are not payable.. Rs. 500;Non-medical expenses are not payable. - Medical Records. Rs. 500;Non-medical expenses are not payable. - Air Bed. Rs. 250;Warmer expenses are not payable.. Rs. 250;Dietician charges are not payable.. Rs. 200;Admission charges are not payable.. Rs. 4127;Non-medical expenses are not payable. - ECO HYGIENE WIPES / ALCOHOL SWAB / Ecg Electrodes / Face Mask / Underpad / Tegaderm / Examination Gloves. Rs. 500;Instrument charges are not payable.(syringe pump)</t>
  </si>
  <si>
    <t>Sahrudaya Health Care Private Limited Nashik</t>
  </si>
  <si>
    <t>N048201067356403</t>
  </si>
  <si>
    <t>113/2 A Plot No. 2, Indira Nagar, Wadala, Nashik  Wadala</t>
  </si>
  <si>
    <t>161100/48/2020/00005087</t>
  </si>
  <si>
    <t>Ghadage Mahesh Digambar</t>
  </si>
  <si>
    <t>2483</t>
  </si>
  <si>
    <t xml:space="preserve">MDI5-0029991906          </t>
  </si>
  <si>
    <t>MDI5473533</t>
  </si>
  <si>
    <t>Ths Wellness Pvt Ltd</t>
  </si>
  <si>
    <t>LCBP.2018-00174</t>
  </si>
  <si>
    <t>NW83380</t>
  </si>
  <si>
    <t>$05/04/2020</t>
  </si>
  <si>
    <t>Rs. 8176;Credit memo bills are not payable. Rs. 2919;Credit memo bills are not payable. Rs. 148;Non-medical expenses are not payable. - CHEST LEAD / DISP. BLADE. Rs. 24;Non-medical expenses are not payable. - DISP. BLADE</t>
  </si>
  <si>
    <t>$23/04/2020</t>
  </si>
  <si>
    <t>$29/04/2020</t>
  </si>
  <si>
    <t>N120201123597480</t>
  </si>
  <si>
    <t>Angiography Procedure</t>
  </si>
  <si>
    <t>KAMLA NEHRU HOSPITAL, 2ND FLOOR, MANGALWAR PETH, PUNE</t>
  </si>
  <si>
    <t>161100/48/2021/00000085</t>
  </si>
  <si>
    <t>Bamble Vijay Nivrutti</t>
  </si>
  <si>
    <t>2775</t>
  </si>
  <si>
    <t xml:space="preserve">MDI5-0029998254          </t>
  </si>
  <si>
    <t>MDI5483279</t>
  </si>
  <si>
    <t>Rs. 750;Cashless Processing Charges Are Not Payable. Rs. 1000;Administrative charges are not payable. Rs. 290;Non-medical expenses are not payable. - Easy Fix. Rs. 555;Amount exceeding the Authorized amount sanctioned</t>
  </si>
  <si>
    <t>N055201072142244</t>
  </si>
  <si>
    <t>161100/48/2020/00005131</t>
  </si>
  <si>
    <t>MDI5485195</t>
  </si>
  <si>
    <t>$26/01/2020</t>
  </si>
  <si>
    <t>N048201067361561</t>
  </si>
  <si>
    <t>161100/48/2020/00005282</t>
  </si>
  <si>
    <t>Rs. 520;Investigation Reports not available.</t>
  </si>
  <si>
    <t>N041201061094668</t>
  </si>
  <si>
    <t>161100/48/2020/00005133</t>
  </si>
  <si>
    <t>Thorat Atul Karbhari</t>
  </si>
  <si>
    <t>3217</t>
  </si>
  <si>
    <t xml:space="preserve">MDI5-0029992339          </t>
  </si>
  <si>
    <t>42</t>
  </si>
  <si>
    <t>MDI5486726</t>
  </si>
  <si>
    <t>Aditya Birla Memorial Hospital</t>
  </si>
  <si>
    <t>411033</t>
  </si>
  <si>
    <t>244</t>
  </si>
  <si>
    <t>AADCA7613BST001</t>
  </si>
  <si>
    <t>150023069</t>
  </si>
  <si>
    <t>$29/02/2020</t>
  </si>
  <si>
    <t>Rs. 400;monitering charges are  not payble. Rs. 1800;Investigation Reports not available. e.g- 17/02/2020  e.g- 2 decho. Rs. 514;Non-medical expenses are not payable. - Ecg Electrodes / RAZOR / RAZOR / Ecg Electrodes. Rs. 220;Any expenses incurred before 30 days of hospitalization (from date of admission) is not payable.. Rs. 402;Any expenses incurred before 30 days of hospitalization (from date of admission) is not payable.. Rs. 500;RMO/medical attendant / duty doctor charges are not payable.. Rs. 200;Calculation Error - No supporting document / no bill received. Rs. 200;24 Hrs. hospitalisation is not confirmed / completed. Hence room &amp; nursing charges are not payable. Rs. 5500;24 Hrs. hospitalisation is not confirmed / completed. Hence room &amp; nursing charges are not payable. Rs. 1200;oxygen charges are not payble</t>
  </si>
  <si>
    <t>$17/03/2020</t>
  </si>
  <si>
    <t>N078201097429797</t>
  </si>
  <si>
    <t>Angiography Procedure + Angioplasty</t>
  </si>
  <si>
    <t>Aditya Birla Memorial marg chinchwad  Chinchwadgoan</t>
  </si>
  <si>
    <t>161100/48/2020/00005640</t>
  </si>
  <si>
    <t>Rs. 2768;Administrative charges are not payable. Rs. 100;BMW (Bio medical Waste) charges are not payable.. Rs. 1940;Non-medical expenses are not payable. - Towel / Cotton Balls / Examination Gloves / Handrub / Underpad / Gauze / Towel / Ecg Leads / Tegaderm. Rs. 19796;OTHER - DISCOUNT 1522/- PATIENT PAID 23072/-</t>
  </si>
  <si>
    <t>Aditya Birla Health Services Ltd.</t>
  </si>
  <si>
    <t>002274351417</t>
  </si>
  <si>
    <t>As per telephonic conversation with hospital TPA co-ordinator, the patient hospitalization is confirmed. Investigator also collected patient ID proof. So, kindly review medically &amp; process the claim as per received documents &amp; policy T&amp;C.</t>
  </si>
  <si>
    <t>161100/48/2020/00005185</t>
  </si>
  <si>
    <t>MDI5490654</t>
  </si>
  <si>
    <t>Rs. 3442;CO-Payment - 10% deduction for delay submission of claim documents.. Rs. 3191;Calculation Error - No supporting document / no bill received. Rs. 650;As per SOC Rs.1100  Is payable for Dialysis.           .. Rs. 650;As per SOC Rs.1100  Is payable for Dialysis.. Rs. 650;As per SOC Rs.1100  Is payable for Dialysis.. Rs. 650;As per SOC Rs.1100  Is payable for Dialysis.. Rs. 65;As per SOC Rs.1100  Is payable for Dialysis.. Rs. 650;As per SOC Rs.1100  Is payable for Dialysis.. Rs. 650;As per SOC Rs.1100  Is payable for Dialysis.. Rs. 650;As per SOC Rs.1100  Is payable for Dialysis.. Rs. 650;As per SOC Rs.1100  Is payable for Dialysis.. Rs. 650;As per SOC Rs.1100  Is payable for Dialysis.. Rs. 650;As per SOC Rs.1100  Is payable for Dialysis.. Rs. 650;As per SOC Rs.1100  Is payable for Dialysis.. Rs. 650;As per SOC Rs.1100  Is payable for Dialysis.. Rs. 650;As per SOC Rs.1100  Is payable for Dialysis.. Rs. 650;As per SOC Rs.1100  Is payable for Dialysis.</t>
  </si>
  <si>
    <t>N055201072167030</t>
  </si>
  <si>
    <t>3442</t>
  </si>
  <si>
    <t>161100/48/2020/00005392</t>
  </si>
  <si>
    <t>Surve Sachin Sadashiv</t>
  </si>
  <si>
    <t>9143</t>
  </si>
  <si>
    <t xml:space="preserve">MDI5-0029992626          </t>
  </si>
  <si>
    <t>MDI5490668</t>
  </si>
  <si>
    <t>$21/02/2020</t>
  </si>
  <si>
    <t>N056201073335868</t>
  </si>
  <si>
    <t>Fissurectomy + Haemorroidectomy</t>
  </si>
  <si>
    <t>161100/48/2020/00005217</t>
  </si>
  <si>
    <t>Sawarkar Rameshwar Namdeo</t>
  </si>
  <si>
    <t>2538</t>
  </si>
  <si>
    <t xml:space="preserve">MDI5-0029991943          </t>
  </si>
  <si>
    <t>MDI5490687</t>
  </si>
  <si>
    <t>N056201073340717</t>
  </si>
  <si>
    <t>161100/48/2020/00005218</t>
  </si>
  <si>
    <t>MDI5491926</t>
  </si>
  <si>
    <t>Rs. 499;Non-medical expenses are not payable.As per Actual-Gloves / Caps / Vasofix / Trolly sheet. Rs. 300;Sterilization Charges Are Not Payable. Rs. 120;Non-medical expenses are not payable. - Pouch</t>
  </si>
  <si>
    <t>N056201073332520</t>
  </si>
  <si>
    <t>161100/48/2020/00005226</t>
  </si>
  <si>
    <t>Datrange Sarika Ramesh</t>
  </si>
  <si>
    <t>9404</t>
  </si>
  <si>
    <t xml:space="preserve">MDI5-0029992740          </t>
  </si>
  <si>
    <t>Ankush Santosh Maruti</t>
  </si>
  <si>
    <t>MDI5495510</t>
  </si>
  <si>
    <t>Fracture of femur</t>
  </si>
  <si>
    <t>S72</t>
  </si>
  <si>
    <t>$09/02/2020</t>
  </si>
  <si>
    <t>$02/06/2020</t>
  </si>
  <si>
    <t>Rs. 150;Registration charges are not payable.. Rs. 100;Registration charges are not payable.. Rs. 370;Non-medical expenses are not payable.-bandge. Rs. 1220;Non-medical expenses are not payable. - BANDAGE, soffban, POP. Rs. 990;Detailed breakup of charges not provided.</t>
  </si>
  <si>
    <t>$03/06/2020</t>
  </si>
  <si>
    <t>$22/06/2020</t>
  </si>
  <si>
    <t>$24/06/2020</t>
  </si>
  <si>
    <t>N176201167475426</t>
  </si>
  <si>
    <t>Open Reduction And Fixation Of Small Bones Of Hand Or Foot</t>
  </si>
  <si>
    <t>161100/48/2021/00000395</t>
  </si>
  <si>
    <t>#  of  Radius, delayed union/complications</t>
  </si>
  <si>
    <t>S52109B</t>
  </si>
  <si>
    <t>Rs. 4000;Amount exceeding the Authorized amount sanctioned</t>
  </si>
  <si>
    <t>N059201076436966</t>
  </si>
  <si>
    <t>161100/48/2020/00005267</t>
  </si>
  <si>
    <t>Kale Madhav Baburao</t>
  </si>
  <si>
    <t>3432</t>
  </si>
  <si>
    <t xml:space="preserve">MDI5-0029992526          </t>
  </si>
  <si>
    <t>Kale Nilabai Baburao</t>
  </si>
  <si>
    <t>MDI5495856</t>
  </si>
  <si>
    <t>SAMARPAN CLINIC</t>
  </si>
  <si>
    <t>OMERGA</t>
  </si>
  <si>
    <t>413606</t>
  </si>
  <si>
    <t>Reg.071</t>
  </si>
  <si>
    <t>NW72810</t>
  </si>
  <si>
    <t>Rs. 100;Admission charges are not payable.</t>
  </si>
  <si>
    <t>N072201091962336</t>
  </si>
  <si>
    <t>BHARAT VIDYALAYA COMPLEX,OMERGA</t>
  </si>
  <si>
    <t>161100/48/2020/00005556</t>
  </si>
  <si>
    <t>MDI5496207</t>
  </si>
  <si>
    <t>Abnormal uterine and vaginal bleeding, unspecified</t>
  </si>
  <si>
    <t>N93.9</t>
  </si>
  <si>
    <t>$10/06/2020</t>
  </si>
  <si>
    <t>Rs. 1085;duplicate bills are not payable.. Rs. 500;consultation note not avilable 17/2/2020</t>
  </si>
  <si>
    <t>$23/06/2020</t>
  </si>
  <si>
    <t>$25/06/2020</t>
  </si>
  <si>
    <t>N177201168343176</t>
  </si>
  <si>
    <t>161100/48/2021/00000406</t>
  </si>
  <si>
    <t>Vaginal enterocele</t>
  </si>
  <si>
    <t>N815</t>
  </si>
  <si>
    <t>Rs. 50;Non-medical expenses are not payable. - Glucometer Charges. Rs. 750;Processing Charges Are Not Payable. Rs. 1000;Administrative charges are not payable. Rs. 435;Non-medical expenses are not payable. - Easy Fix / Easy Fix. Rs. 1800;Amount exceeding the Authorized amount sanctioned</t>
  </si>
  <si>
    <t>N056201073338628</t>
  </si>
  <si>
    <t>161100/48/2020/00005235</t>
  </si>
  <si>
    <t>Saykar Vinay Suresh</t>
  </si>
  <si>
    <t>25</t>
  </si>
  <si>
    <t>MDI5497318</t>
  </si>
  <si>
    <t>Sebaceous cyst</t>
  </si>
  <si>
    <t>G932</t>
  </si>
  <si>
    <t>$27/02/2020 9:34:00 AM</t>
  </si>
  <si>
    <t>Rs. 1400;24 Hrs. hospitalisation is not confirmed / completed. Hence room &amp; nursing charges are not payable. Rs. 440;Admission charges are not payable.. Rs. 100;Registration charges are not payable.. Rs. 1098;THIS PHARMACY BILL ALREADY INCLUDED IN FINAL BILL</t>
  </si>
  <si>
    <t>$21/09/2020</t>
  </si>
  <si>
    <t>N280201266290361</t>
  </si>
  <si>
    <t>161100/48/2021/00001189</t>
  </si>
  <si>
    <t>Benign intracranial hypertension</t>
  </si>
  <si>
    <t>$18/02/2020 9:34:00 AM</t>
  </si>
  <si>
    <t>Rs. 440;Admission charges are not payable.. Rs. 385;Non-medical expenses are not payable. - plain sheet / Tegaderm / Ecg Electrodes</t>
  </si>
  <si>
    <t>N056201073331016</t>
  </si>
  <si>
    <t>161100/48/2020/00005269</t>
  </si>
  <si>
    <t>Ranawade Dattatraya Namdeo</t>
  </si>
  <si>
    <t>2512</t>
  </si>
  <si>
    <t xml:space="preserve">MDI5-0029991925          </t>
  </si>
  <si>
    <t>Ranawade Savita Dattatraya</t>
  </si>
  <si>
    <t>MDI5498958</t>
  </si>
  <si>
    <t>$15/02/2020 9:39:00 PM</t>
  </si>
  <si>
    <t>Rs. 440;Admission charges are not payable.. Rs. 110;Registration charges are not payable.. Rs. 3000;As per policy terms &amp; conditions, ROOM &amp; Nursing Charges are payable 2000/- per day. Rs. 133;As per Remark - [Proportionate deduction]  33.33% (deducted amount is Rs.133. Rs. 1333;As per Remark - [Proportionate deduction]  33.33% (deducted amount is Rs.1333. Rs. 4398;As per Remark - [Proportionate deduction]  33.33% (deducted amount is Rs.4398. Rs. 167;As per Remark - [Proportionate deduction]  33.33% (deducted amount is Rs.167. Rs. 33;As per Remark - [Proportionate deduction]  33.33% (deducted amount is Rs.33. Rs. 867;As per Remark - [Proportionate deduction]  33.33% (deducted amount is Rs.867. Rs. 500;As per Remark - [Proportionate deduction]  33.33% (deducted amount is Rs.500. Rs. 5299;As per Remark - [Proportionate deduction]  33.33% (deducted amount is Rs.5299</t>
  </si>
  <si>
    <t>N056201073329114</t>
  </si>
  <si>
    <t>161100/48/2020/00005268</t>
  </si>
  <si>
    <t>Angolkar Deepak Ramchandra</t>
  </si>
  <si>
    <t>1672</t>
  </si>
  <si>
    <t xml:space="preserve">MDI5-0029991612          </t>
  </si>
  <si>
    <t>MDI5499526</t>
  </si>
  <si>
    <t>VITALIFE MEDIPOINT HOSPITAL</t>
  </si>
  <si>
    <t>LCBP-0506-01397</t>
  </si>
  <si>
    <t>NW85814</t>
  </si>
  <si>
    <t>Rs. 150;Admission charges are not payable.. Rs. 300;Dietician charges are not payable.. Rs. 200;Bmw Charges Are Not Payable. Rs. 3150;Administrative charges are not payable. Rs. 515;Non-medical expenses are not payable. - BODY WIPES / Underpad / Ecg Electrodes / Face Mask. Rs. 1600;As per policy terms &amp; conditions, ROOM &amp; Nursing Charges are payable 2000/- per day. Rs. 540;As per policy terms &amp; conditions, ROOM &amp; Nursing Charges are payable 2000/- per day. Rs. 174;As per Remark - [Proportionate deduction]  34.9% (deducted amount is Rs.174. Rs. 366;As per Remark - [Proportionate deduction]  34.9% (deducted amount is Rs.366. Rs. 366;As per Remark - [Proportionate deduction]  34.9% (deducted amount is Rs.366. Rs. 1047;As per Remark - [Proportionate deduction]  34.9% (deducted amount is Rs.1047. Rs. 872;As per Remark - [Proportionate deduction]  34.9% (deducted amount is Rs.872. Rs. 872;As per Remark - [Proportionate deduction]  34.9% (deducted amount is Rs.872. Rs. 2078;As per Remark - [Proportionate deduction]  34.9% (deducted amount is Rs.2078. Rs. 1832;As per Remark - [Proportionate deduction]  34.9% (deducted amount is Rs.1832</t>
  </si>
  <si>
    <t>N078201097430666</t>
  </si>
  <si>
    <t>241/1,NEW D P ROAD,NEAR SAI HERITAGE,AUNDH PUNE</t>
  </si>
  <si>
    <t>161100/48/2020/00005279</t>
  </si>
  <si>
    <t>MDI5500092</t>
  </si>
  <si>
    <t>Rs. 800;Non-medical expenses are not payable. - Glucometer Charges. Rs. 100;BMW (Bio medical Waste) charges are not payable.. Rs. 200;Registration charges are not payable.. Rs. 50;Non-medical expenses are not payable. - Easy Fix. Rs. 20;Non-medical expenses are not payable. - GLOVES</t>
  </si>
  <si>
    <t>N063201081415216</t>
  </si>
  <si>
    <t>Medical Mgt Of Dm</t>
  </si>
  <si>
    <t>161100/48/2020/00005280</t>
  </si>
  <si>
    <t>Bharde Atul Achyut</t>
  </si>
  <si>
    <t>3540</t>
  </si>
  <si>
    <t xml:space="preserve">MDI5-0031112380          </t>
  </si>
  <si>
    <t>Yeolekar Pratima Prakash</t>
  </si>
  <si>
    <t>35</t>
  </si>
  <si>
    <t>MDI5500458</t>
  </si>
  <si>
    <t>Sai Shree Orthopaedic Super Speciality &amp; Joint Replacement Center</t>
  </si>
  <si>
    <t>LLBP-2016-00297</t>
  </si>
  <si>
    <t>150015860</t>
  </si>
  <si>
    <t>Disorder of ligament</t>
  </si>
  <si>
    <t>M2420</t>
  </si>
  <si>
    <t>$22/02/2020</t>
  </si>
  <si>
    <t>Rs. 9363;OTHER - PATIENT PAID 9363/-</t>
  </si>
  <si>
    <t>Adkar Hospital And Research Inst P L</t>
  </si>
  <si>
    <t>003031207970</t>
  </si>
  <si>
    <t>Acl Repair</t>
  </si>
  <si>
    <t>251/252, Opp BSNL Tel Exchange, Near Parihar Chowk, Near DAV Public School, Aundh  Aundh</t>
  </si>
  <si>
    <t>161100/48/2020/00005281</t>
  </si>
  <si>
    <t>Dhage Bhanudas Waman</t>
  </si>
  <si>
    <t>2167</t>
  </si>
  <si>
    <t xml:space="preserve">MDI5-0029991747          </t>
  </si>
  <si>
    <t>Dhage Radhika Wamanrao</t>
  </si>
  <si>
    <t>83</t>
  </si>
  <si>
    <t>80 Plus</t>
  </si>
  <si>
    <t>MDI5505602</t>
  </si>
  <si>
    <t>Cardiogenic shock</t>
  </si>
  <si>
    <t>R570</t>
  </si>
  <si>
    <t>Rs. 100;Registration charges are not payable.. Rs. 300;Non-medical expenses are not payable. - Medical Records. Rs. 600;Non-medical expenses are not payable. - bed sheet. Rs. 2397;Administrative charges are not payable. Rs. 29900;Credit memo bills are not payable. Rs. 794;Credit memo bills are not payable. Rs. 3823;Credit memo bills are not payable. Rs. 2383;Investigation Reports not available.. Rs. 250;Instrument charges are not payable.. Rs. 500;Monitoring charges are not payable under reasonable and customary charges. Rs. 3500;Non-medical expenses are not payable.. Rs. 2638;Hospital Discount. Rs. 1500;As per SOC Package</t>
  </si>
  <si>
    <t>N049201068366543</t>
  </si>
  <si>
    <t>Sr/No 154 Near Marutrao Gaikwad Garden Aundh</t>
  </si>
  <si>
    <t>161100/48/2020/00005346</t>
  </si>
  <si>
    <t>Laddad Sunita Papindar</t>
  </si>
  <si>
    <t>2804</t>
  </si>
  <si>
    <t xml:space="preserve">MDI5-0029998259          </t>
  </si>
  <si>
    <t>MDI5506919</t>
  </si>
  <si>
    <t>Malignant neoplasm of connective and soft tissue</t>
  </si>
  <si>
    <t>C499</t>
  </si>
  <si>
    <t>Rs. 8030;Amount exceeding the Authorized amount sanctioned</t>
  </si>
  <si>
    <t>N063201081401270</t>
  </si>
  <si>
    <t>161100/48/2020/00005343</t>
  </si>
  <si>
    <t>MDI5507194</t>
  </si>
  <si>
    <t>Rs. 3000;As per policy terms &amp; conditions, ROOM &amp; Nursing Charges are payable 2000/- per day. Rs. 440;Admission charges are not payable.. Rs. 230;Non-medical expenses are not payable. - g roll / tegaderm. Rs. 315;Amount exceeding the Authorized amount sanctioned. Rs. 1067;As per Remark - [Proportionate deduction]  33.33% (deducted amount is Rs.1067. Rs. 5033;As per Remark - [Proportionate deduction]  33.33% (deducted amount is Rs.5033. Rs. 167;As per Remark - [Proportionate deduction]  33.33% (deducted amount is Rs.167. Rs. 33;As per Remark - [Proportionate deduction]  33.33% (deducted amount is Rs.33. Rs. 167;As per Remark - [Proportionate deduction]  33.33% (deducted amount is Rs.167. Rs. 867;As per Remark - [Proportionate deduction]  33.33% (deducted amount is Rs.867</t>
  </si>
  <si>
    <t>$05/03/2020</t>
  </si>
  <si>
    <t>N070201089110254</t>
  </si>
  <si>
    <t>161100/48/2020/00005345</t>
  </si>
  <si>
    <t>Tarpade Chimaji Mahadeo</t>
  </si>
  <si>
    <t>2519</t>
  </si>
  <si>
    <t xml:space="preserve">MDI5-0029991929          </t>
  </si>
  <si>
    <t>MDI5509772</t>
  </si>
  <si>
    <t>$16/02/2020</t>
  </si>
  <si>
    <t>Rs. 4250;Amount exceeding the Authorized amount sanctioned</t>
  </si>
  <si>
    <t>N064201082618554</t>
  </si>
  <si>
    <t>On investigation it was found that the patient hospitalization is confirmed. At the time of hospital visit case papers pertaining to the hospitalization were verified. Patient was present in the hospital so photograph of the patient also taken. So, kindly review medically &amp; process the claim as per received documents &amp; policy T&amp;C.</t>
  </si>
  <si>
    <t>161100/48/2020/00005354</t>
  </si>
  <si>
    <t>MDI5511150</t>
  </si>
  <si>
    <t>N064201082619829</t>
  </si>
  <si>
    <t>161100/48/2020/00005358</t>
  </si>
  <si>
    <t>Medhekar Asawari Prashant</t>
  </si>
  <si>
    <t>2877</t>
  </si>
  <si>
    <t xml:space="preserve">MDI5-0029992110          </t>
  </si>
  <si>
    <t>Kapatkar Namdeo Ramchandra</t>
  </si>
  <si>
    <t>71</t>
  </si>
  <si>
    <t>MDI5512481</t>
  </si>
  <si>
    <t>N064201082616884</t>
  </si>
  <si>
    <t>161100/48/2020/00005360</t>
  </si>
  <si>
    <t>MDI5512671</t>
  </si>
  <si>
    <t>Rs. 750;Cashless Processing Charges Are Not Payable. Rs. 1000;Administrative charges are not payable. Rs. 160;Non-medical expenses are not payable. - Ecg Electrodes. Rs. 12809;Amount exceeding the Authorized amount sanctioned</t>
  </si>
  <si>
    <t>N064201082610103</t>
  </si>
  <si>
    <t>161100/48/2020/00005361</t>
  </si>
  <si>
    <t>MDI5513179</t>
  </si>
  <si>
    <t>Rs. 400;Admission charges are not payable.. Rs. 2154;OTHER - Discount rs. 2531/- &amp; patient paid rs. 534/-</t>
  </si>
  <si>
    <t>N073201093027638</t>
  </si>
  <si>
    <t>161100/48/2020/00005373</t>
  </si>
  <si>
    <t>Sargar Pallavi Gajanan</t>
  </si>
  <si>
    <t>2912</t>
  </si>
  <si>
    <t xml:space="preserve">MDI5-0029992135          </t>
  </si>
  <si>
    <t>Karande Kaveri Laxman</t>
  </si>
  <si>
    <t>MDI5514567</t>
  </si>
  <si>
    <t>Anemia</t>
  </si>
  <si>
    <t>D649</t>
  </si>
  <si>
    <t>Rs. 240;BMW (Bio medical Waste) charges are not payable.. Rs. 1650;RMO/medical attendant / duty doctor charges are not payable.. Rs. 150;Registration charges are not payable.. Rs. 1584;Administrative charges are not payable. Rs. 60;Non-medical expenses are not payable. - Diaper Of Any Type. Rs. 288;Non-medical expenses are not payable. - Examination Gloves. Rs. 120;Non-medical expenses are not payable. - Diaper Of Any Type. Rs. 220;Non-medical expenses are not payable. - HANDRUB. Rs. 400;Authentic bill receipts (with printed bill no.&amp; date) are not available. Rs. 100;Authentic bill receipts (with printed bill no.&amp; date) are not available. Rs. 150;Authentic bill receipts (with printed bill no.&amp; date) are not available. Rs. 600;As per policy terms &amp; conditions, ROOM &amp; Nursing Charges are payable 2000/- per day. Rs. 23;As per Remark - [Proportionate deduction]  9.09% (deducted amount is Rs.23. Rs. 364;As per Remark - [Proportionate deduction]  9.09% (deducted amount is Rs.364. Rs. 74;As per Remark - [Proportionate deduction]  9.09% (deducted amount is Rs.74. Rs. 9;As per Remark - [Proportionate deduction]  9.09% (deducted amount is Rs.9. Rs. 376;As per Remark - [Proportionate deduction]  9.09% (deducted amount is Rs.376. Rs. 55;As per Remark - [Proportionate deduction]  9.09% (deducted amount is Rs.55. Rs. 118;As per Remark - [Proportionate deduction]  9.09% (deducted amount is Rs.118. Rs. 18;As per Remark - [Proportionate deduction]  9.09% (deducted amount is Rs.18. Rs. 145;As per Remark - [Proportionate deduction]  9.09% (deducted amount is Rs.145. Rs. 164;As per Remark - [Proportionate deduction]  9.09% (deducted amount is Rs.164. Rs. 164;As per Remark - [Proportionate deduction]  9.09% (deducted amount is Rs.164</t>
  </si>
  <si>
    <t>N072201091957553</t>
  </si>
  <si>
    <t>161100/48/2020/00005374</t>
  </si>
  <si>
    <t>Jadhao Gajanan Kisan</t>
  </si>
  <si>
    <t>3373</t>
  </si>
  <si>
    <t xml:space="preserve">MDI5-0029992477          </t>
  </si>
  <si>
    <t>Jadhao Hiribai Kisan</t>
  </si>
  <si>
    <t>MDI5514578</t>
  </si>
  <si>
    <t>Ventral hernia</t>
  </si>
  <si>
    <t>K43</t>
  </si>
  <si>
    <t>$07/05/2020</t>
  </si>
  <si>
    <t>$04/05/2020</t>
  </si>
  <si>
    <t>$08/05/2020</t>
  </si>
  <si>
    <t>$11/05/2020</t>
  </si>
  <si>
    <t>N132201133513753</t>
  </si>
  <si>
    <t>161100/48/2021/00000142</t>
  </si>
  <si>
    <t>K4300</t>
  </si>
  <si>
    <t>N064201082627751</t>
  </si>
  <si>
    <t>161100/48/2020/00005375</t>
  </si>
  <si>
    <t>Shedge Suresh Shankar</t>
  </si>
  <si>
    <t>1968</t>
  </si>
  <si>
    <t xml:space="preserve">MDI5-0029998375          </t>
  </si>
  <si>
    <t>MDI5515615</t>
  </si>
  <si>
    <t>Coronary artery dissection</t>
  </si>
  <si>
    <t>I2542</t>
  </si>
  <si>
    <t>Rs. 3200;As per SOC Rs. 2900      Is payable for  icu nursing per day      .. Rs. 250;As per SOC Rs. 400   Is payable for     room+ nursing per day       .. Rs. 800;rmo  charges are not payable. Rs. 180;Registration charges are not payable.. Rs. 3707;Administrative charges are not payable. Rs. 186;Non-medical expenses are not payable. - FACE MASK / GLOVES / FACE MASK.. Rs. 220;Non-medical expenses are not payable. - HANDRUB. Rs. 2100;As per SOC Rs. 1400  Is payable for   visit charges         .. Rs. 122;Amount exceeding the Authorized amount sanctioned</t>
  </si>
  <si>
    <t>N070201089136804</t>
  </si>
  <si>
    <t>161100/48/2020/00005385</t>
  </si>
  <si>
    <t>Nigade Manoj Shivaji</t>
  </si>
  <si>
    <t>2817</t>
  </si>
  <si>
    <t xml:space="preserve">MDI5-0029998260          </t>
  </si>
  <si>
    <t>Bandal Subhash Gangaram</t>
  </si>
  <si>
    <t>MDI5518627</t>
  </si>
  <si>
    <t>Unity Ortho And Eye Hospital</t>
  </si>
  <si>
    <t>411043</t>
  </si>
  <si>
    <t>LCBP-05-06-01277</t>
  </si>
  <si>
    <t>150029693</t>
  </si>
  <si>
    <t>Rupture of tendons</t>
  </si>
  <si>
    <t>M6680</t>
  </si>
  <si>
    <t>Rs. 5000;Assistant charges are not payable for current surgery.. Rs. 760;Non-medical expenses are not payable. - GLOVES</t>
  </si>
  <si>
    <t>N056201073338610</t>
  </si>
  <si>
    <t>Tenotomy Of Tendo Achilles</t>
  </si>
  <si>
    <t>Rajdhani Complex, Next to Shankar Maharaj Math, Satara Road, Dhanakwadi, Pune</t>
  </si>
  <si>
    <t>161100/48/2020/00005399</t>
  </si>
  <si>
    <t>MDI5519280</t>
  </si>
  <si>
    <t>Crushing injury of  toe(s),  foot</t>
  </si>
  <si>
    <t>S97109A</t>
  </si>
  <si>
    <t>300001 to 400000</t>
  </si>
  <si>
    <t>Rs. 440;Admission charges are not payable.. Rs. 520;Blood Grouping and Cross matching charges Not payable. Rs. 2000;Ambulance Charges are not Payable to hospital. Rs. 200;Blood Grouping and Cross matching charges Not payable. Rs. 3440;Non-medical expenses are not payable. - Alpha Bed. Rs. 800;Non-medical expenses are not payable. - Mask. Rs. 11224;Non-medical expenses are not payable. - Underpad / Urometer / Nebulizer Mask / Examination Gloves / Oxygen Mask / Ecg Electrodes / Underpad / Plain Sheet / Underpad / Tegaderm / Spirometer / Examination Gloves / Thermometer / Examination Gloves / Underpad / Underpad / Towel / Towel / Towel / Towel / Towel / Mouth Wash / Ecg Electrodes / Towel / C Arm Cover / Urometer / Underpad / Underpad / Towel / Uro Bag. Rs. 89101;BSI exhausted. Rs. 19674;Amount exceeding the Authorized amount sanctioned</t>
  </si>
  <si>
    <t>N078201097431723</t>
  </si>
  <si>
    <t>161100/48/2020/00005400</t>
  </si>
  <si>
    <t>Uttekar Sanjay Balu</t>
  </si>
  <si>
    <t>2784</t>
  </si>
  <si>
    <t xml:space="preserve">MDI5-0029992052          </t>
  </si>
  <si>
    <t>Uttekar Saraswati Balu</t>
  </si>
  <si>
    <t>77</t>
  </si>
  <si>
    <t>MDI5519443</t>
  </si>
  <si>
    <t>I24.9</t>
  </si>
  <si>
    <t>$19/05/2020</t>
  </si>
  <si>
    <t>Rs. 6000;Attendent charges are not payable. Rs. 2550;Attendent charges are not payable. Rs. 5012;Non-medical expenses are not payable. - Tegaderm / Urometer Urine Jug / Ecg Electrodes / Drape Sheet / Lancet Charges / Cotton Roll / Gauze / Examination Gloves / Underpad / Bathing Wipes / Gauze / Ecg Electrodes / Underpad / Examination Gloves / Bathing Wipes / Face Mask / Examination Gloves / Underpad / Bathing Wipes / Face Mask / Cotton Roll / Examination Gloves / Diaper Of Any Type / Cotton Roll / Underpad / Cotton Roll / Underpad</t>
  </si>
  <si>
    <t>$21/05/2020</t>
  </si>
  <si>
    <t>N142201140477136</t>
  </si>
  <si>
    <t>As per telephonic conversation with hospital staff Ujwala On this number 2026163391 the patient hospitalization is confirmed. So kindly review &amp; process the claim as per received documents &amp; policy T&amp;C.</t>
  </si>
  <si>
    <t>161100/48/2020/00005401</t>
  </si>
  <si>
    <t>Patil Aatamaram Dagadu</t>
  </si>
  <si>
    <t>3298</t>
  </si>
  <si>
    <t xml:space="preserve">MDI5-0029992408          </t>
  </si>
  <si>
    <t>Patil Manjurabai Dagadu</t>
  </si>
  <si>
    <t>MDI5520942</t>
  </si>
  <si>
    <t>Disha Eye Hospital</t>
  </si>
  <si>
    <t>Jalgaon</t>
  </si>
  <si>
    <t>425001</t>
  </si>
  <si>
    <t>140</t>
  </si>
  <si>
    <t>150237408</t>
  </si>
  <si>
    <t>Age-related nuclear cataract, left eye</t>
  </si>
  <si>
    <t>H25.12</t>
  </si>
  <si>
    <t>$09/05/2020</t>
  </si>
  <si>
    <t>$13/05/2020</t>
  </si>
  <si>
    <t>N134201135458951</t>
  </si>
  <si>
    <t>Visanji Nagar Jilha Peth Near Bank of Baroda  Visanjinagar</t>
  </si>
  <si>
    <t>161100/48/2020/00005398</t>
  </si>
  <si>
    <t>Bandal Shanta Subhashrao</t>
  </si>
  <si>
    <t>MDI5521113</t>
  </si>
  <si>
    <t>NW08332</t>
  </si>
  <si>
    <t>Rs. 230;Non-medical expenses are not payable. - WIPES. Rs. 8000;intravitreal injection not payable. Rs. 6000;As per policy laser charges not payable. Rs. 6000;As per policy laser charges not payable. Rs. 6000;As per policy laser charges not payable. Rs. 9945;As per usual &amp; customary expenses - Cataract surgery payable upto Rs-34000/-</t>
  </si>
  <si>
    <t>N077201096129988</t>
  </si>
  <si>
    <t>rajdhani complex near shree shankar maharaj math pune satara road pune</t>
  </si>
  <si>
    <t>161100/48/2020/00005416</t>
  </si>
  <si>
    <t>MDI5523649</t>
  </si>
  <si>
    <t>Dr Vaidya Eye Hospital</t>
  </si>
  <si>
    <t>Reg.371</t>
  </si>
  <si>
    <t>NW11917</t>
  </si>
  <si>
    <t>$18/06/2020</t>
  </si>
  <si>
    <t>Rs. 199;Non-medical expenses are not payable. - Eye Sheild / Tape / Eye Wipes</t>
  </si>
  <si>
    <t>$19/06/2020</t>
  </si>
  <si>
    <t>N174201165704090</t>
  </si>
  <si>
    <t>Kacheri Road Mangaon Raigad</t>
  </si>
  <si>
    <t>161100/48/2021/00000384</t>
  </si>
  <si>
    <t>Patil Nilesh Vitthal</t>
  </si>
  <si>
    <t>3289</t>
  </si>
  <si>
    <t xml:space="preserve">MDI5-0029992400          </t>
  </si>
  <si>
    <t>Patil Shardul Nilesh</t>
  </si>
  <si>
    <t>MDI5525527</t>
  </si>
  <si>
    <t>SAI NETRALAYA AND SPESIALITY CLINIC</t>
  </si>
  <si>
    <t>NW72733</t>
  </si>
  <si>
    <t>Sinusitis</t>
  </si>
  <si>
    <t>J0190</t>
  </si>
  <si>
    <t>Rs. 150;Registration charges are not payable.</t>
  </si>
  <si>
    <t>N072201091836717</t>
  </si>
  <si>
    <t>ARANNESHWAR PARK PHASE 2 A2 WING FIRST FLOOR/102,ARANESHWAR,PUNE</t>
  </si>
  <si>
    <t>161100/48/2020/00005429</t>
  </si>
  <si>
    <t>Tupe Ashok Karbhari</t>
  </si>
  <si>
    <t>2284</t>
  </si>
  <si>
    <t xml:space="preserve">MDI5-0029991814          </t>
  </si>
  <si>
    <t>Tupe Anita Ashok</t>
  </si>
  <si>
    <t>MDI5526056</t>
  </si>
  <si>
    <t>Rs. 27;Amount exceeding the Authorized amount sanctioned. Rs. 455;Food and other beverages charges are not payable.. Rs. 100;BMW (Bio medical Waste) charges are not payable.. Rs. 70;Other charges are not payable.</t>
  </si>
  <si>
    <t>N073201093028739</t>
  </si>
  <si>
    <t>161100/48/2020/00005430</t>
  </si>
  <si>
    <t>MDI5526178</t>
  </si>
  <si>
    <t>Rs. 700;As per SOC, Consultation Charges max payable Rs 700/- per day for 5 days,</t>
  </si>
  <si>
    <t>$01/04/2020</t>
  </si>
  <si>
    <t>$07/04/2020</t>
  </si>
  <si>
    <t>N099201113043023</t>
  </si>
  <si>
    <t>$08/04/2020</t>
  </si>
  <si>
    <t>161100/48/2020/00005431</t>
  </si>
  <si>
    <t>Dagade Laxman Dinkar</t>
  </si>
  <si>
    <t>2699</t>
  </si>
  <si>
    <t xml:space="preserve">MDI5-0029992021          </t>
  </si>
  <si>
    <t>Dagade Ajay Laxman</t>
  </si>
  <si>
    <t>24</t>
  </si>
  <si>
    <t>MDI5527369</t>
  </si>
  <si>
    <t>Fracture of  foot for closed /Open</t>
  </si>
  <si>
    <t>S92909A</t>
  </si>
  <si>
    <t>Rs. 2000;RMO/medical attendant / duty doctor charges are not payable.. Rs. 3600;Amount exceeding the Authorized amount sanctioned</t>
  </si>
  <si>
    <t>$10/03/2020</t>
  </si>
  <si>
    <t>N076201094867776</t>
  </si>
  <si>
    <t>161100/48/2020/00005432</t>
  </si>
  <si>
    <t>Khade Hemantkumar Babanrao</t>
  </si>
  <si>
    <t>2799</t>
  </si>
  <si>
    <t xml:space="preserve">MDI5-0029992064          </t>
  </si>
  <si>
    <t>MDI5529527</t>
  </si>
  <si>
    <t>Rs. 7200;Amount exceeding the Authorized amount sanctioned</t>
  </si>
  <si>
    <t>N076201094857661</t>
  </si>
  <si>
    <t>Urs</t>
  </si>
  <si>
    <t>161100/48/2020/00005443</t>
  </si>
  <si>
    <t>Sakhalkar Vrushalee Tushar</t>
  </si>
  <si>
    <t>2206</t>
  </si>
  <si>
    <t xml:space="preserve">MDI5-0029991776          </t>
  </si>
  <si>
    <t>MDI5529558</t>
  </si>
  <si>
    <t>Malignant neoplasm of Right Breast</t>
  </si>
  <si>
    <t>C50011</t>
  </si>
  <si>
    <t>Rs. 110;Registration charges are not payable.. Rs. 800;Duplicate bills are not payable (Duplicate word mention on bill which is not consider/)</t>
  </si>
  <si>
    <t>N084201102395216</t>
  </si>
  <si>
    <t>161100/48/2020/00005684</t>
  </si>
  <si>
    <t>Rs. 357;Food and other beverages charges are not payable.. Rs. 100;BMW (Bio medical Waste) charges are not payable.. Rs. 150;Warmer expenses are not payable.. Rs. 300;Sterilization Charges Are Not Payable. Rs. 892;Non-medical expenses are not payable. - swab / Examination Gloves / Ecg Electrodes / Oxygen Mask / unibag / Mask / unibag / gloves</t>
  </si>
  <si>
    <t>N076201094845099</t>
  </si>
  <si>
    <t>161100/48/2020/00005444</t>
  </si>
  <si>
    <t>MDI5537816</t>
  </si>
  <si>
    <t>Injury of foot</t>
  </si>
  <si>
    <t>S90929A</t>
  </si>
  <si>
    <t>Rs. 1700;As per SOC Rs.700 per visit  Is payable for visit charge            .. Rs. 1075;Non-medical expenses are not payable. - blade / Easy Fix / Oxygen Mask. Rs. 250;As per SOC Rs.19750   Is payable for surgeon fees           .. Rs. 100;As per SOC Rs. 5900   Is payable for ot charge           .. Rs. 100;As per SOC Rs.5900  Is payable for anesthetist charge           .. Rs. 1050;As per SOC Rs.2950  Is payable for assistant            .. Rs. 1100;Non-medical expenses are not payable.glucometer. Rs. 1500;Other charges are not payable.monitoring charge. Rs. 500;Other charges are not payable.monitoring charge. Rs. 750;Cashless Processing Charges Are Not Payable. Rs. 1000;Administrative charges are not payable</t>
  </si>
  <si>
    <t>N077201096149911</t>
  </si>
  <si>
    <t>Amputation</t>
  </si>
  <si>
    <t>161100/48/2020/00005486</t>
  </si>
  <si>
    <t>Nikam Nilesh Jagannath</t>
  </si>
  <si>
    <t>2988</t>
  </si>
  <si>
    <t xml:space="preserve">MDI5-0029992185          </t>
  </si>
  <si>
    <t>Nikam Jagannath Baburao</t>
  </si>
  <si>
    <t>MDI5538462</t>
  </si>
  <si>
    <t>Rs. 7000;OTHER - PATIENT PAID AMOUNT RS.7000-/</t>
  </si>
  <si>
    <t>N077201096164299</t>
  </si>
  <si>
    <t>161100/48/2020/00005489</t>
  </si>
  <si>
    <t>MDI5538750</t>
  </si>
  <si>
    <t>Rs. 500;Registration charges are not payable.. Rs. 465;Non-medical expenses are not payable. - CANFIX / DIAPER / GLOVES. Rs. 185;Calculation Error - No supporting document / no bill received</t>
  </si>
  <si>
    <t>N063201081456290</t>
  </si>
  <si>
    <t>161100/48/2020/00005490</t>
  </si>
  <si>
    <t>Ghodke Vinod Trambak</t>
  </si>
  <si>
    <t>3355</t>
  </si>
  <si>
    <t xml:space="preserve">MDI5-0033546102          </t>
  </si>
  <si>
    <t>Ghodke Indubai Trambak</t>
  </si>
  <si>
    <t>MDI5539502</t>
  </si>
  <si>
    <t>Orchid Multispeciality Hospital</t>
  </si>
  <si>
    <t>292</t>
  </si>
  <si>
    <t>150237801</t>
  </si>
  <si>
    <t>Advait Medicom &amp; Research Institute Pvt Ltd</t>
  </si>
  <si>
    <t>N077201096175856</t>
  </si>
  <si>
    <t>Plot No 271 / 272 Jilha Peth Old BJ Market  Jilla Peth</t>
  </si>
  <si>
    <t>161100/48/2020/00005492</t>
  </si>
  <si>
    <t>Puthewad Sachin Namdevrao</t>
  </si>
  <si>
    <t>3429</t>
  </si>
  <si>
    <t xml:space="preserve">MDI5-0029992523          </t>
  </si>
  <si>
    <t>Puthewad Namdev Govindrao</t>
  </si>
  <si>
    <t>MDI5544295</t>
  </si>
  <si>
    <t>DEEP HOSPITAL &amp; CRITICAL CARE UNIT</t>
  </si>
  <si>
    <t>BEED</t>
  </si>
  <si>
    <t>431122</t>
  </si>
  <si>
    <t>NW43870</t>
  </si>
  <si>
    <t>Type 2 diabetes mellitus without complications</t>
  </si>
  <si>
    <t>E119</t>
  </si>
  <si>
    <t>$23/02/2020</t>
  </si>
  <si>
    <t>Rs. 47;Non-medical expenses are not payable. - Easy Fix. Rs. 1500;Investigation reports signed by DMLT holder are Not payable. Rs. 180;Investigation reports signed by DMLT holder are Not payable. Rs. 180;Investigation reports signed by DMLT holder are Not payable</t>
  </si>
  <si>
    <t>N077201096159041</t>
  </si>
  <si>
    <t>VIDYANAGAR, BARSHI ROAD, BEED</t>
  </si>
  <si>
    <t>161100/48/2020/00005515</t>
  </si>
  <si>
    <t>Tandale Krishna Balu</t>
  </si>
  <si>
    <t>81</t>
  </si>
  <si>
    <t>MDI5544306</t>
  </si>
  <si>
    <t>Rs. 750;Cashless Processing Charges Are Not Payable. Rs. 1000;Administrative charges are not payable. Rs. 1500;Other charges are not payable. MULTIPARA MONITORING. Rs. 2750;Infusion pump charges not payable. Rs. 1650;Other charges are not payable. Glucometer. Rs. 4760;As per SOC, INTENSIVIST CHARGE Rs 4760/- is not payable.. Rs. 3095;Non-medical expenses are not payable. - Nebulizer Mask / Oxygen Mask / Ecg Electrodes / Easy Fix/Easy Fix/ECG ELECTRODE/NEB MASK</t>
  </si>
  <si>
    <t>N079201098618601</t>
  </si>
  <si>
    <t>161100/48/2020/00005516</t>
  </si>
  <si>
    <t>Nerlekar Sangita Sameer</t>
  </si>
  <si>
    <t>2394</t>
  </si>
  <si>
    <t xml:space="preserve">MDI5-0029991864          </t>
  </si>
  <si>
    <t>Nerlekar Sameer Sudhakar</t>
  </si>
  <si>
    <t>MDI5544625</t>
  </si>
  <si>
    <t>Mmf Ratna Memorial Hospital</t>
  </si>
  <si>
    <t>411058</t>
  </si>
  <si>
    <t>NW64218</t>
  </si>
  <si>
    <t>$01/03/2020</t>
  </si>
  <si>
    <t>Rs. 500;Non-medical expenses are not payable. - Glucometer Charges. Rs. 100;BMW (Bio medical Waste) charges are not payable.. Rs. 200;Registration charges are not payable.. Rs. 20;Sponge Cloth Charges Are Not Payable. Rs. 60;Other Charges Are Not Payable ECG LEAD. Rs. 500;Non-medical expenses are not payable.,MONITOR CHARGES. Rs. 500;Non-medical expenses are not payable,SYRINGE PUMP. Rs. 25;Detailed breakup of charges not provided.. Rs. 350;ICU CHARGES ALREADY PAID. Rs. 62;Non-medical expenses are not payable,EASY FIX+EXAMINATION GLOVES</t>
  </si>
  <si>
    <t>$03/04/2020</t>
  </si>
  <si>
    <t>N077201096147559</t>
  </si>
  <si>
    <t>Medical Mgt Of Htn</t>
  </si>
  <si>
    <t>968, Senapati Bapat Road Opp. Vidya Sahankari Bank</t>
  </si>
  <si>
    <t>161100/48/2020/00005517</t>
  </si>
  <si>
    <t>Kudve Mangesh Dilip</t>
  </si>
  <si>
    <t>3452</t>
  </si>
  <si>
    <t xml:space="preserve">MDI5-0029992545          </t>
  </si>
  <si>
    <t>30</t>
  </si>
  <si>
    <t>MDI5545686</t>
  </si>
  <si>
    <t>Shraddha Hospital</t>
  </si>
  <si>
    <t>NW64180</t>
  </si>
  <si>
    <t>Rs. 150;Registration charges are not payable.. Rs. 596;Photocopy/ duplicate bills are not payable.. Rs. 354;Photocopy/ duplicate bills are not payable.. Rs. 122;Photocopy/ duplicate bills are not payable.. Rs. 1750;As per policy terms &amp; conditions, ROOM &amp; Nursing Charges are payable 2000/- per day. Rs. 372;As per Remark - [Proportionate deduction]  14.89% (deducted amount is Rs.372. Rs. 74;As per Remark - [Proportionate deduction]  14.89% (deducted amount is Rs.74. Rs. 328;As per Remark - [Proportionate deduction]  14.89% (deducted amount is Rs.328. Rs. 194;As per Remark - [Proportionate deduction]  14.89% (deducted amount is Rs.194. Rs. 52;As per Remark - [Proportionate deduction]  14.89% (deducted amount is Rs.52. Rs. 37;As per Remark - [Proportionate deduction]  14.89% (deducted amount is Rs.37</t>
  </si>
  <si>
    <t>$25/04/2020</t>
  </si>
  <si>
    <t>N129201131763342</t>
  </si>
  <si>
    <t>As per telephonic conversation with patient's  Kudve Mangesh Dilip at the time of Claim Intimation on this number 8975345767 the patient hospitalization is confirmed. So, kindly review medically &amp; process the claim as per received documents &amp; policy T&amp; C.</t>
  </si>
  <si>
    <t>Shrikrishna Nagar , Navecha Road , Puimple -Gyrav Pimple-Gurav</t>
  </si>
  <si>
    <t>161100/48/2020/00005519</t>
  </si>
  <si>
    <t>Waje Subhash Shantaram</t>
  </si>
  <si>
    <t>2670</t>
  </si>
  <si>
    <t xml:space="preserve">MDI5-0029992007          </t>
  </si>
  <si>
    <t>Waje Shantaram Devram</t>
  </si>
  <si>
    <t>MDI5548284</t>
  </si>
  <si>
    <t>Injury of lumbosacral plexus</t>
  </si>
  <si>
    <t>S344xxA</t>
  </si>
  <si>
    <t>$14/03/2020</t>
  </si>
  <si>
    <t>$20/03/2020</t>
  </si>
  <si>
    <t>N080201099880625</t>
  </si>
  <si>
    <t>On investigation at the time of hospital visit the patient hospitalization is confirmed. So, kindly review medically &amp; process the claim as per received documents &amp; policy T&amp;C.</t>
  </si>
  <si>
    <t>161100/48/2020/00005537</t>
  </si>
  <si>
    <t>Lavangade Milind Suresh</t>
  </si>
  <si>
    <t>3171</t>
  </si>
  <si>
    <t xml:space="preserve">MDI5-0029998317          </t>
  </si>
  <si>
    <t>Lavangade Suresh Gendu</t>
  </si>
  <si>
    <t>MDI5548462</t>
  </si>
  <si>
    <t>Rs. 14500;OTHER - PATIENT PAID BY 14500/-</t>
  </si>
  <si>
    <t>N080201099860257</t>
  </si>
  <si>
    <t>161100/48/2020/00005539</t>
  </si>
  <si>
    <t>MDI5553544</t>
  </si>
  <si>
    <t>N070201089130464</t>
  </si>
  <si>
    <t>161100/48/2020/00005558</t>
  </si>
  <si>
    <t>Shilimkar Ravindra Shivram</t>
  </si>
  <si>
    <t>2105</t>
  </si>
  <si>
    <t xml:space="preserve">MDI5-0029991726          </t>
  </si>
  <si>
    <t>Shilimkar Swapnil Ravindra</t>
  </si>
  <si>
    <t>MDI5557156</t>
  </si>
  <si>
    <t>Bharati Hospital &amp; Research Centre</t>
  </si>
  <si>
    <t>LCBP-0506-01683</t>
  </si>
  <si>
    <t>150027081</t>
  </si>
  <si>
    <t>$28/04/2020</t>
  </si>
  <si>
    <t>$02/05/2020</t>
  </si>
  <si>
    <t>Rs. 300;Authentic bill receipts (with printed bill no.&amp; date) are not available. Rs. 746;Duplicate charges are not payable.. Rs. 253;Authentic bill receipts (with printed bill no.&amp; date) are not available+reg no are not considered as abill no+consultation paper are not available -4/3/2020. Rs. 150;Non-medical expenses are not payable.-wipes. Rs. 300;Non-medical expenses are not payable.-mask</t>
  </si>
  <si>
    <t>$06/05/2020</t>
  </si>
  <si>
    <t>N132201133522134</t>
  </si>
  <si>
    <t>i24.9</t>
  </si>
  <si>
    <t>Katraj- Dhankawadi Pune  Katraj Dhankawadi</t>
  </si>
  <si>
    <t>161100/48/2021/00000132</t>
  </si>
  <si>
    <t>I25.2</t>
  </si>
  <si>
    <t>$15/05/2020</t>
  </si>
  <si>
    <t>$26/05/2020</t>
  </si>
  <si>
    <t>N147201142845809</t>
  </si>
  <si>
    <t>161100/48/2021/00000203</t>
  </si>
  <si>
    <t>$09/04/2020</t>
  </si>
  <si>
    <t>Rs. 500;Cashless Processing Charges Are Not Payable. Rs. 300;Bmw Charges Are Not Payable. Rs. 100;Registration charges are not payable.. Rs. 1500;Air Matress Are Not Payable. Rs. 2673;Non-medical expenses are not payable. - spirometer / Examination Gloves / cap / Face Mask / Cotton Roll / bandage / drape. Rs. 1000;as per policy terms &amp; condition critical care charges in casualty is not payable. Rs. 500;Other charges are not payable.raspiratory theraphy). Rs. 1200;Instrument charges are not payable.(pm kit). Rs. 2500;Other charges are not payable.(blue code)</t>
  </si>
  <si>
    <t>B V M F 's Bharati Hospital</t>
  </si>
  <si>
    <t>$11/04/2020</t>
  </si>
  <si>
    <t>$13/04/2020</t>
  </si>
  <si>
    <t>$17/04/2020</t>
  </si>
  <si>
    <t>N111201119431921</t>
  </si>
  <si>
    <t>$20/04/2020</t>
  </si>
  <si>
    <t>161100/48/2020/00005579</t>
  </si>
  <si>
    <t>Patange Dinkar Kisanrao</t>
  </si>
  <si>
    <t>3182</t>
  </si>
  <si>
    <t xml:space="preserve">MDI5-0029992313          </t>
  </si>
  <si>
    <t>Patange Kisanrao Tulshiram</t>
  </si>
  <si>
    <t>MDI5557834</t>
  </si>
  <si>
    <t>Medicover Hospitals ( A Unit Of Sahrudya Healthcare Pvt Ltd)</t>
  </si>
  <si>
    <t>Hyderabad</t>
  </si>
  <si>
    <t>500081</t>
  </si>
  <si>
    <t>414/DM&amp;HO/RR/2008</t>
  </si>
  <si>
    <t>090017731</t>
  </si>
  <si>
    <t>$08/03/2020</t>
  </si>
  <si>
    <t>Rs. 300;Dietician charges are not payable.. Rs. 1320;Food and other beverages charges are not payable.. Rs. 500;Non-medical expenses are not payable. - Medical Records</t>
  </si>
  <si>
    <t xml:space="preserve">Sahrudaya Health Care Private Limited_x000D_
</t>
  </si>
  <si>
    <t>003189720092</t>
  </si>
  <si>
    <t>As per telephonic conversation with patient relative Son Dinkar On this number 9975980388 the patient hospitalization is confirmed. So kindly review &amp; process the claim as per received documents &amp; policy T&amp;C.</t>
  </si>
  <si>
    <t>1-90/7/B/4 TO 11, Sy.No:78, Patrika Nagar,Lane next MC Donald, Behind cyber tower Hitec-city, Madhapur  Madhapur</t>
  </si>
  <si>
    <t>161100/48/2020/00005575</t>
  </si>
  <si>
    <t>Ugale Umesh Murlidhar</t>
  </si>
  <si>
    <t>2898</t>
  </si>
  <si>
    <t xml:space="preserve">MDI5-0029995822          </t>
  </si>
  <si>
    <t>Ugale Murlidhar Shantaram</t>
  </si>
  <si>
    <t>MDI5559209</t>
  </si>
  <si>
    <t>Acute and chronic respiratory failure</t>
  </si>
  <si>
    <t>J96.2</t>
  </si>
  <si>
    <t>$12/05/2020</t>
  </si>
  <si>
    <t>$18/05/2020</t>
  </si>
  <si>
    <t>N140201139074068</t>
  </si>
  <si>
    <t>161100/48/2021/00000159</t>
  </si>
  <si>
    <t>Disease of upper respiratory tract, unspecified</t>
  </si>
  <si>
    <t>J39.9</t>
  </si>
  <si>
    <t>$16/05/2020</t>
  </si>
  <si>
    <t>Rs. 50;Shaving Charges Are Not Payable. Rs. 1617;Food and other beverages charges are not payable.. Rs. 140;BMW (Bio medical Waste) charges are not payable.. Rs. 1221;Non-medical expenses are not payable. - Nebulizer Mask / URINE BAG / GOWN / URINE BAG</t>
  </si>
  <si>
    <t>N141201139572655</t>
  </si>
  <si>
    <t>$20/05/2020</t>
  </si>
  <si>
    <t>161100/48/2020/00005584</t>
  </si>
  <si>
    <t>Pawar Arjun Sahadu</t>
  </si>
  <si>
    <t>MDI5559913</t>
  </si>
  <si>
    <t>$10/04/2020</t>
  </si>
  <si>
    <t>$15/03/2020</t>
  </si>
  <si>
    <t>Rs. 350;Iol charges max payable Rs 7000/-. Rs. 9000;Instrument charges are not payable.</t>
  </si>
  <si>
    <t>$15/04/2020</t>
  </si>
  <si>
    <t>N106201116894523</t>
  </si>
  <si>
    <t>161100/48/2020/00005586</t>
  </si>
  <si>
    <t>Bamble Rohit Vijay</t>
  </si>
  <si>
    <t>17</t>
  </si>
  <si>
    <t>MDI5560379</t>
  </si>
  <si>
    <t>Kedar Hospital</t>
  </si>
  <si>
    <t>REG. 318</t>
  </si>
  <si>
    <t>NW33762</t>
  </si>
  <si>
    <t>Viral meningitis</t>
  </si>
  <si>
    <t>A87</t>
  </si>
  <si>
    <t>Certain infectious and parasitic diseases</t>
  </si>
  <si>
    <t>$03/05/2020</t>
  </si>
  <si>
    <t>N169201162506099</t>
  </si>
  <si>
    <t>As per telephonic conversation with Dr. Yogesh owner of hospital on 9763751321 the patient hospitalization is confirmed and they have shared hospitalization details on call. So kindly review medically &amp; process the claim as per received documents &amp; policy T&amp;C.</t>
  </si>
  <si>
    <t>SR.NO.48/2 HANSRAJ DYANESH PARK KRISHNA CHOWK NEW SANGHVI</t>
  </si>
  <si>
    <t>161100/48/2021/00000320</t>
  </si>
  <si>
    <t>$02/04/2020</t>
  </si>
  <si>
    <t>Rs. 7500;RMO/medical attendant / duty doctor charges are not payable.. Rs. 200;BMW (Bio medical Waste) charges are not payable.</t>
  </si>
  <si>
    <t>$30/04/2020</t>
  </si>
  <si>
    <t>N129201131773349</t>
  </si>
  <si>
    <t>161100/48/2021/00000100</t>
  </si>
  <si>
    <t>MDI5561142</t>
  </si>
  <si>
    <t>Rs. 200;Registration charges are not payable.. Rs. 100;BMW (Bio medical Waste) charges are not payable.</t>
  </si>
  <si>
    <t>N073201093039143</t>
  </si>
  <si>
    <t>161100/48/2020/00005599</t>
  </si>
  <si>
    <t>Rathod Anil Dipchand</t>
  </si>
  <si>
    <t>3403</t>
  </si>
  <si>
    <t xml:space="preserve">MDI5-0029992500          </t>
  </si>
  <si>
    <t>Rathod Shakuntala Dipchand</t>
  </si>
  <si>
    <t>MDI5561513</t>
  </si>
  <si>
    <t>N080201099871201</t>
  </si>
  <si>
    <t>161100/48/2020/00005601</t>
  </si>
  <si>
    <t>MDI5561666</t>
  </si>
  <si>
    <t>Rs. 5500;dif lens cost charges are not payable. Rs. 9000;As per PPN COLISTO EYE SYSTEM</t>
  </si>
  <si>
    <t>N132201133508035</t>
  </si>
  <si>
    <t>161100/48/2020/00005603</t>
  </si>
  <si>
    <t>Bankar Pradnya Deepak</t>
  </si>
  <si>
    <t>2865</t>
  </si>
  <si>
    <t xml:space="preserve">MDI5-0029992101          </t>
  </si>
  <si>
    <t>Mokate Archana Shankarrao</t>
  </si>
  <si>
    <t>MDI5562923</t>
  </si>
  <si>
    <t>Age-related nuclear cataract, right eye</t>
  </si>
  <si>
    <t>H25.11</t>
  </si>
  <si>
    <t>N129201131775612</t>
  </si>
  <si>
    <t>161100/48/2020/00005607</t>
  </si>
  <si>
    <t>Sarkate Yashwant Laxman</t>
  </si>
  <si>
    <t>3363</t>
  </si>
  <si>
    <t xml:space="preserve">MDI5-0029992469          </t>
  </si>
  <si>
    <t>Sarkate Sumedh Yashwant</t>
  </si>
  <si>
    <t>5</t>
  </si>
  <si>
    <t>MDI5562975</t>
  </si>
  <si>
    <t>Rs. 500;Registration charges are not payable.. Rs. 1999;Calculation Error - No supporting document / no bill received</t>
  </si>
  <si>
    <t>N071201090537672</t>
  </si>
  <si>
    <t>161100/48/2020/00005608</t>
  </si>
  <si>
    <t>MDI5565427</t>
  </si>
  <si>
    <t>Cerebral infarction</t>
  </si>
  <si>
    <t>I63</t>
  </si>
  <si>
    <t>Rs. 1000;Non-medical expenses are not payable. - Air Bed</t>
  </si>
  <si>
    <t>$23/05/2020</t>
  </si>
  <si>
    <t>N147201142814402</t>
  </si>
  <si>
    <t>161100/48/2020/00005613</t>
  </si>
  <si>
    <t>Sawant Sandip Namdev</t>
  </si>
  <si>
    <t>3462</t>
  </si>
  <si>
    <t xml:space="preserve">MDI5-0029998341          </t>
  </si>
  <si>
    <t>Kekade Vishnu Mahadeo</t>
  </si>
  <si>
    <t>MDI5566186</t>
  </si>
  <si>
    <t>N084201102405096</t>
  </si>
  <si>
    <t>161100/48/2020/00005616</t>
  </si>
  <si>
    <t>MDI5567693</t>
  </si>
  <si>
    <t>Urinary tract infection, site not specified</t>
  </si>
  <si>
    <t>N39.0</t>
  </si>
  <si>
    <t>Rs. 500;Non-medical expenses are not payable. - Easy Fix / Ecg Electrodes. Rs. 750;Cashless Processing Charges Are Not Payable. Rs. 1000;Administrative charges are not payable</t>
  </si>
  <si>
    <t>N132201133525889</t>
  </si>
  <si>
    <t>161100/48/2020/00005620</t>
  </si>
  <si>
    <t>Raut Sunil Mohanrao</t>
  </si>
  <si>
    <t>3044</t>
  </si>
  <si>
    <t xml:space="preserve">MDI5-0029992222          </t>
  </si>
  <si>
    <t>Raut Bhamabai Mohan</t>
  </si>
  <si>
    <t>MDI5572548</t>
  </si>
  <si>
    <t>Phaltan Lifeline Hospital Pvt Ltd</t>
  </si>
  <si>
    <t>Phaltan</t>
  </si>
  <si>
    <t>415523</t>
  </si>
  <si>
    <t>11</t>
  </si>
  <si>
    <t>150199549</t>
  </si>
  <si>
    <t>Unspecified viral hemorrhagic fever</t>
  </si>
  <si>
    <t>A99</t>
  </si>
  <si>
    <t>$26/04/2020</t>
  </si>
  <si>
    <t>Rs. 50;Non-medical expenses are not payable. - Glucometer Charges. Rs. 150;Registration charges are not payable.. Rs. 200;Bmw Charges Are Not Payable. Rs. 300;Administrative charges are not payable. Rs. 300;as per soc Visit Charges max payable Rs.400/- per day</t>
  </si>
  <si>
    <t>N125201127793974</t>
  </si>
  <si>
    <t>Mahatma Phule Chowk, Phaltan  Mahatma Phule Chowk</t>
  </si>
  <si>
    <t>161100/48/2020/00005643</t>
  </si>
  <si>
    <t>Kumbhar Balaji Subhash</t>
  </si>
  <si>
    <t>3457</t>
  </si>
  <si>
    <t xml:space="preserve">MDI5-0029992549          </t>
  </si>
  <si>
    <t>MDI5572749</t>
  </si>
  <si>
    <t>Pradhan Eye Hospital and Laser Centre</t>
  </si>
  <si>
    <t>SOLAPUR</t>
  </si>
  <si>
    <t>413001</t>
  </si>
  <si>
    <t>NW09073</t>
  </si>
  <si>
    <t>$01/06/2020</t>
  </si>
  <si>
    <t>N155201150338879</t>
  </si>
  <si>
    <t>50 railway lines</t>
  </si>
  <si>
    <t>161100/48/2021/00000009</t>
  </si>
  <si>
    <t>Kharat Vilas Sheshrao</t>
  </si>
  <si>
    <t>2627</t>
  </si>
  <si>
    <t xml:space="preserve">MDI5-0029998231          </t>
  </si>
  <si>
    <t>Kharat Mainabai Sheshrao</t>
  </si>
  <si>
    <t>MDI5573596</t>
  </si>
  <si>
    <t>United Ciigma Hospital</t>
  </si>
  <si>
    <t>431005</t>
  </si>
  <si>
    <t>529</t>
  </si>
  <si>
    <t>AABCU2862GSD001</t>
  </si>
  <si>
    <t>150057172</t>
  </si>
  <si>
    <t>$14/04/2020</t>
  </si>
  <si>
    <t>Rs. 5100;Non-medical expenses are not payable. - Service Charges. Rs. 1690;Non-medical expenses are not payable. - Tegaderm GLOVES/ MASK / COTTON / DIPER</t>
  </si>
  <si>
    <t>UNITED CIIGMA  INSTITUTE OF MEDICAL SCIENCES PRIVATE LTD.</t>
  </si>
  <si>
    <t>$22/04/2020</t>
  </si>
  <si>
    <t>$24/04/2020</t>
  </si>
  <si>
    <t>N115201121655982</t>
  </si>
  <si>
    <t>Plot 5,6,33,Survey No.10, opp. Easy mall ,Shahanoor wadi ,Darga road,Aurangabad  Opp Easy Mall Dargha Road</t>
  </si>
  <si>
    <t>161100/48/2020/00005646</t>
  </si>
  <si>
    <t>Jogdenkar Pravin Pralhad</t>
  </si>
  <si>
    <t>3271</t>
  </si>
  <si>
    <t xml:space="preserve">MDI5-0029992384          </t>
  </si>
  <si>
    <t>MDI5574132</t>
  </si>
  <si>
    <t>Ct Nursing Home</t>
  </si>
  <si>
    <t>LCBP-2016-00272</t>
  </si>
  <si>
    <t>150028643</t>
  </si>
  <si>
    <t>Benign paroxysmal vertigo</t>
  </si>
  <si>
    <t>H8110</t>
  </si>
  <si>
    <t>Rs. 1500;RMO/medical attendant / duty doctor charges are not payable.. Rs. 500;Registration charges are not payable.. Rs. 1480;Administrative charges are not payable. Rs. 550;Non-medical expenses are not payable. - Easy Fix / Nebulizer Mask. Rs. 3200;As per SOC, Visit Charges max payable Rs 400/- per day for 5 days.</t>
  </si>
  <si>
    <t>Assuracare Healthcare Private Limited</t>
  </si>
  <si>
    <t>$27/04/2020</t>
  </si>
  <si>
    <t>N120201123604600</t>
  </si>
  <si>
    <t>Medical Management Of Chest Pain</t>
  </si>
  <si>
    <t>Shree Ram Pride, Madhav Nagar, Dhanori, 
Pune  Dhanori</t>
  </si>
  <si>
    <t>161100/48/2020/00005647</t>
  </si>
  <si>
    <t>Bankar Suresh Baban</t>
  </si>
  <si>
    <t>1995</t>
  </si>
  <si>
    <t xml:space="preserve">MDI5-0029991692          </t>
  </si>
  <si>
    <t>Bankar Nikhil Suresh</t>
  </si>
  <si>
    <t>MDI5575457</t>
  </si>
  <si>
    <t>Medipoint Hospital (p) Ltd</t>
  </si>
  <si>
    <t>3/687</t>
  </si>
  <si>
    <t>AADCM0593NSD001</t>
  </si>
  <si>
    <t>150020407</t>
  </si>
  <si>
    <t>Esophagitis</t>
  </si>
  <si>
    <t>K20</t>
  </si>
  <si>
    <t>$04/04/2020</t>
  </si>
  <si>
    <t>Rs. 2140;As per policy terms &amp; conditions, ROOM &amp; Nursing Charges are payable 2000/- per day. Rs. 50;Registration charges are not payable.. Rs. 200;Dietician charges are not payable.. Rs. 1046;As per Remark - [Proportionate deduction]  34.85% (deducted amount is Rs.1046. Rs. 200;BMW (Bio medical Waste) charges are not payable.. Rs. 150;Admission charges are not payable.. Rs. 1725;Administrative charges are not payable. Rs. 122;As per Remark - [Proportionate deduction]  34.85% (deducted amount is Rs.122. Rs. 38;As per Remark - [Proportionate deduction]  34.85% (deducted amount is Rs.38. Rs. 122;As per Remark - [Proportionate deduction]  34.85% (deducted amount is Rs.122. Rs. 1262;As per Remark - [Proportionate deduction]  34.85% (deducted amount is Rs.1262. Rs. 592;As per Remark - [Proportionate deduction]  34.85% (deducted amount is Rs.592. Rs. 481;As per Remark - [Proportionate deduction]  34.85% (deducted amount is Rs.481</t>
  </si>
  <si>
    <t>N111201119428459</t>
  </si>
  <si>
    <t>Telephonically, Patient Hospitalisation is confirmed.</t>
  </si>
  <si>
    <t>241/1, New D P Road,  Aundh-Baner Boundary, Baner Road</t>
  </si>
  <si>
    <t>161100/48/2021/00000036</t>
  </si>
  <si>
    <t>Pasalkar Suresh Chandrakant</t>
  </si>
  <si>
    <t>2339</t>
  </si>
  <si>
    <t xml:space="preserve">MDI5-0029991840          </t>
  </si>
  <si>
    <t>MDI5575750</t>
  </si>
  <si>
    <t>Mulshi Speciality Hospital</t>
  </si>
  <si>
    <t>NW19965</t>
  </si>
  <si>
    <t>Typhoid fever,</t>
  </si>
  <si>
    <t>A0100</t>
  </si>
  <si>
    <t>Rs. 4000;RMO/medical attendant / duty doctor charges are not payable.. Rs. 2255;Admission charges are not payable.. Rs. 2500;As per policy terms &amp; conditions, ROOM &amp; Nursing Charges are payable 2000/- per day. Rs. 1000;As per policy terms &amp; conditions, ROOM &amp; Nursing Charges are payable 2000/- per day. Rs. 750;BMW (Bio medical Waste) charges are not payable.. Rs. 300;Registration charges are not payable.. Rs. 1000;As per Remark - [Proportionate deduction]  20% (deducted amount is Rs.1000. Rs. 100;As per Remark - [Proportionate deduction]  20% (deducted amount is Rs.100. Rs. 40;As per Remark - [Proportionate deduction]  20% (deducted amount is Rs.40</t>
  </si>
  <si>
    <t>$06/04/2020</t>
  </si>
  <si>
    <t>N079201098633354</t>
  </si>
  <si>
    <t>Lavle Fata Near Bank Of Maharashtra Pirangut Tal Mulshi</t>
  </si>
  <si>
    <t>161100/48/2020/00005665</t>
  </si>
  <si>
    <t>Shenvi Nitin Madhav</t>
  </si>
  <si>
    <t>1929</t>
  </si>
  <si>
    <t xml:space="preserve">MDI5-0029998160          </t>
  </si>
  <si>
    <t>Kabir Sugandha Madhukar</t>
  </si>
  <si>
    <t>MDI5577113</t>
  </si>
  <si>
    <t>Dhanwantari Hospital</t>
  </si>
  <si>
    <t>LCBP-2009-00241</t>
  </si>
  <si>
    <t>150020451</t>
  </si>
  <si>
    <t>Rs. 350;Registration charges are not payable.. Rs. 2000;As per policy terms &amp; conditions, ROOM &amp; Nursing Charges are payable 2000/- per day. Rs. 3200;RMO/medical attendant / duty doctor charges are not payable.. Rs. 2000;Administrative charges are not payable. Rs. 2800;As per policy terms &amp; conditions, ROOM &amp; Nursing Charges are payable 2000/- per day. Rs. 1200;As per Remark - [Proportionate deduction]  37.5% (deducted amount is Rs.1200. Rs. 345;As per Remark - [Proportionate deduction]  37.5% (deducted amount is Rs.345. Rs. 188;As per Remark - [Proportionate deduction]  37.5% (deducted amount is Rs.188. Rs. 112;As per Remark - [Proportionate deduction]  37.5% (deducted amount is Rs.112</t>
  </si>
  <si>
    <t>N111201119409772</t>
  </si>
  <si>
    <t>As per telephonic conversation with patient's  Nitin at the time of Claim Intimation on this number 9096698691 the patient hospitalization is confirmed. So, kindly review medically &amp; process the claim as per received documents &amp; policy T&amp; C.</t>
  </si>
  <si>
    <t>339, C. Rasta Peth,Near Rupee Bank,Pune</t>
  </si>
  <si>
    <t>161100/48/2021/00000041</t>
  </si>
  <si>
    <t>MDI5578435</t>
  </si>
  <si>
    <t>$21/04/2020</t>
  </si>
  <si>
    <t>Rs. 350;Investigation reports signed by DMLT holder are Not payable</t>
  </si>
  <si>
    <t>N118201122437217</t>
  </si>
  <si>
    <t>As per telephonic conversation with patient Sagar on 8888111275 the patient hospitalization is confirmed and they have shared hospitalization details on call. So, kindly review medically &amp; process the claim as per received documents &amp; policy T&amp;C.</t>
  </si>
  <si>
    <t>161100/48/2021/00000069</t>
  </si>
  <si>
    <t>R10.0</t>
  </si>
  <si>
    <t>Symptoms, signs and abnormal clinical and laboratory findings</t>
  </si>
  <si>
    <t>N129201131762689</t>
  </si>
  <si>
    <t>161100/48/2021/00000113</t>
  </si>
  <si>
    <t>J20</t>
  </si>
  <si>
    <t>N142201140476526</t>
  </si>
  <si>
    <t>161100/48/2021/00000181</t>
  </si>
  <si>
    <t>$31/03/2020</t>
  </si>
  <si>
    <t>Rs. 170;Registration charges are not payable.. Rs. 30;BMW (Bio medical Waste) charges are not payable.. Rs. 300;Investigation Reports not signed by Pathologist</t>
  </si>
  <si>
    <t>N115201121650179</t>
  </si>
  <si>
    <t>161100/48/2021/00000070</t>
  </si>
  <si>
    <t>Bhosale Nitin Jagannath</t>
  </si>
  <si>
    <t>2652</t>
  </si>
  <si>
    <t xml:space="preserve">MDI5-0029991995          </t>
  </si>
  <si>
    <t>Bhosale Avishkar Nitin</t>
  </si>
  <si>
    <t>18</t>
  </si>
  <si>
    <t>MDI5578682</t>
  </si>
  <si>
    <t>Panchsheel Hospital</t>
  </si>
  <si>
    <t>NW25419</t>
  </si>
  <si>
    <t>Acute appendicitis</t>
  </si>
  <si>
    <t>K35</t>
  </si>
  <si>
    <t>$22/05/2020</t>
  </si>
  <si>
    <t>$28/05/2020</t>
  </si>
  <si>
    <t>N149201144136136</t>
  </si>
  <si>
    <t>Tele invetigation done by Gaurav Dharashivkar,Case is genuine,_x000D_
As per telephonically confirm by Mr Nitin Bhosale (Patient Father) Patient Admit was Panchshil contact no-158638681</t>
  </si>
  <si>
    <t>Appendicetomy</t>
  </si>
  <si>
    <t>368 Nana Peth</t>
  </si>
  <si>
    <t>161100/48/2021/00000205</t>
  </si>
  <si>
    <t>$26/03/2020</t>
  </si>
  <si>
    <t>Rs. 8465;Calculation Error - No supporting document / no bill received</t>
  </si>
  <si>
    <t>N149201144137346</t>
  </si>
  <si>
    <t>As per telephonic conversation with Mr Nitin Bhosale (Patient Father) on 9158638681 the patient hospitalization is confirmed &amp; they have shared hospitalization details on call. So, kindly review medically &amp; process the claim as per received documents &amp; policy T&amp;C.</t>
  </si>
  <si>
    <t>161100/48/2021/00000215</t>
  </si>
  <si>
    <t>MDI5582325</t>
  </si>
  <si>
    <t>$09/06/2020</t>
  </si>
  <si>
    <t>N169201162507547</t>
  </si>
  <si>
    <t>161100/48/2021/00000321</t>
  </si>
  <si>
    <t>Tupkar Suryakant Achyut</t>
  </si>
  <si>
    <t>3396</t>
  </si>
  <si>
    <t xml:space="preserve">MDI5-0029998334          </t>
  </si>
  <si>
    <t>Tupkar Sonal Suryakant</t>
  </si>
  <si>
    <t>MDI5582363</t>
  </si>
  <si>
    <t>Rs. 210;Non-medical expenses are not payable. - Nebulizer Mask</t>
  </si>
  <si>
    <t>N140201139075095</t>
  </si>
  <si>
    <t>As per telephonic conversation with Dr. Natraj, the patient hospitalization is confirmed. So, kindly review medically &amp; process the claim as per received documents &amp; policy T&amp;C.</t>
  </si>
  <si>
    <t>161100/48/2020/00005680</t>
  </si>
  <si>
    <t>MDI5586507</t>
  </si>
  <si>
    <t>Pleural effusion</t>
  </si>
  <si>
    <t>J90</t>
  </si>
  <si>
    <t>Rs. 1163;Non-medical expenses are not payable. - Nebulizer Mask / Examination Gloves / Lancet Charges / Oxygen Mask / Oxygen Mask / Oxygen Mask / Ecg Electrodes / Lancet Charges / Lancet Charges / Examination Gloves / Tegaderm/Alcohol Swab/ Bandage</t>
  </si>
  <si>
    <t>N106201116921056</t>
  </si>
  <si>
    <t>161100/48/2020/00005690</t>
  </si>
  <si>
    <t>Parbhane Ramdas Madhav</t>
  </si>
  <si>
    <t>MDI5587753</t>
  </si>
  <si>
    <t>Phatake Patil Hospital</t>
  </si>
  <si>
    <t>461</t>
  </si>
  <si>
    <t>150189579</t>
  </si>
  <si>
    <t>$21/03/2020</t>
  </si>
  <si>
    <t>Rs. 1747;Non-medical expenses are not payable. - Easy Fix / Examination Gloves / URINE BAG / Ecg Electrodes / Nebulizer Mask / Cotton Roll</t>
  </si>
  <si>
    <t>$14/05/2020</t>
  </si>
  <si>
    <t>N140201139083008</t>
  </si>
  <si>
    <t>Near Akshata Garden, Swastik Chowk , Ahmednagar  Swastik Chowk</t>
  </si>
  <si>
    <t>161100/48/2020/00005695</t>
  </si>
  <si>
    <t>Gajarmal Deepak Pandharinath</t>
  </si>
  <si>
    <t>3292</t>
  </si>
  <si>
    <t xml:space="preserve">MDI5-0029992402          </t>
  </si>
  <si>
    <t>Gajarmal Janhavi Deepak</t>
  </si>
  <si>
    <t>33</t>
  </si>
  <si>
    <t>MDI5588519</t>
  </si>
  <si>
    <t>Rs. 1200;Administrative charges are not payable. Rs. 600;RMO/medical attendant / duty doctor charges are not payable.. Rs. 300;Non-medical expenses are not payable. - Lancet Charges / Tegaderm. Rs. 3216;Amount exceeding the Authorized amount sanctioned</t>
  </si>
  <si>
    <t>005110298208</t>
  </si>
  <si>
    <t>161100/48/2020/00005696</t>
  </si>
  <si>
    <t>Nanaware Avinash Ramdas</t>
  </si>
  <si>
    <t>3062</t>
  </si>
  <si>
    <t xml:space="preserve">MDI5-0029992236          </t>
  </si>
  <si>
    <t>Nanaware Sonali Avinash</t>
  </si>
  <si>
    <t>MDI5590425</t>
  </si>
  <si>
    <t>Noble Hospital</t>
  </si>
  <si>
    <t>411013</t>
  </si>
  <si>
    <t>ICBP 0708 04690</t>
  </si>
  <si>
    <t>AAACN5867BSD001</t>
  </si>
  <si>
    <t>150023291</t>
  </si>
  <si>
    <t>Rs. 15;Non-medical expenses are not payable. - Patient Identification Band. Rs. 150;Other Charges Are Not Payable-emergency. Rs. 210;Food and other beverages charges are not payable.. Rs. 914;Administrative charges are not payable. Rs. 410;Non-medical expenses are not payable. - alcohol swab / Tegaderm</t>
  </si>
  <si>
    <t>M/S Noble Hospital Pvt Ltd</t>
  </si>
  <si>
    <t>N118201122424897</t>
  </si>
  <si>
    <t>153, Magarpatta City Road  Hadapsar</t>
  </si>
  <si>
    <t>161100/48/2020/00005701</t>
  </si>
  <si>
    <t>Kachi Ashwini Rahul</t>
  </si>
  <si>
    <t>MDI5594444</t>
  </si>
  <si>
    <t>ADHAR MULTISPECIALITY HOSPITAL</t>
  </si>
  <si>
    <t>NW91841</t>
  </si>
  <si>
    <t>R50.9</t>
  </si>
  <si>
    <t>$19/08/2020</t>
  </si>
  <si>
    <t>$06/06/2020</t>
  </si>
  <si>
    <t>$20/08/2020</t>
  </si>
  <si>
    <t>$24/08/2020</t>
  </si>
  <si>
    <t>N237201222378069</t>
  </si>
  <si>
    <t>As per telephonic conversation with Mr Rahul Kanchi, on 9922939373 the patient hospitalization is confirmed and they have shared all the details on call. So, kindly review medically &amp; process the claim as per received documents &amp; policy T&amp;C.</t>
  </si>
  <si>
    <t>145/B,IIIA APTT,PARVATI GAON,PUNE</t>
  </si>
  <si>
    <t>161100/48/2021/00000856</t>
  </si>
  <si>
    <t>Rs. 2114;Any expenses beyond 60 days of hospitalization (from the date of discharge) is not payable.</t>
  </si>
  <si>
    <t>N244201229002514</t>
  </si>
  <si>
    <t>161100/48/2021/00000914</t>
  </si>
  <si>
    <t>$11/09/2020</t>
  </si>
  <si>
    <t>Rs. 1605;Any expenses beyond 60 days of hospitalization (from the date of discharge) is not payable.</t>
  </si>
  <si>
    <t>$15/09/2020</t>
  </si>
  <si>
    <t>N259201245501740</t>
  </si>
  <si>
    <t>161100/48/2021/00001084</t>
  </si>
  <si>
    <t>$23/09/2020</t>
  </si>
  <si>
    <t>N272201256289867</t>
  </si>
  <si>
    <t>$28/09/2020</t>
  </si>
  <si>
    <t>161100/48/2021/00001225</t>
  </si>
  <si>
    <t>$29/09/2020</t>
  </si>
  <si>
    <t>Rs. 3139;Any expenses beyond 60 days of hospitalization (from the date of discharge) is not payable.</t>
  </si>
  <si>
    <t>N286201273439966</t>
  </si>
  <si>
    <t>161100/48/2021/00001319</t>
  </si>
  <si>
    <t>$14/10/2020</t>
  </si>
  <si>
    <t>N293201280451695</t>
  </si>
  <si>
    <t>$19/10/2020</t>
  </si>
  <si>
    <t>161100/48/2021/00001432</t>
  </si>
  <si>
    <t>$09/11/2020</t>
  </si>
  <si>
    <t>N325201315216458</t>
  </si>
  <si>
    <t>$20/11/2020</t>
  </si>
  <si>
    <t>161100/48/2021/00001797</t>
  </si>
  <si>
    <t>Rs. 600;Registration charges are not payable.. Rs. 1220;Investigation reports signed by DMLT holder are Not payable</t>
  </si>
  <si>
    <t>$28/07/2020</t>
  </si>
  <si>
    <t>N210201197717807</t>
  </si>
  <si>
    <t>161100/48/2021/00000615</t>
  </si>
  <si>
    <t>MDI5594504</t>
  </si>
  <si>
    <t>$28/03/2020</t>
  </si>
  <si>
    <t>$30/03/2020</t>
  </si>
  <si>
    <t>Rs. 168;Non-medical expenses are not payable. - Easy Fix. Rs. 750;Cashless Processing Charges Are Not Payable. Rs. 1000;Administrative charges are not payable</t>
  </si>
  <si>
    <t>N115201121652331</t>
  </si>
  <si>
    <t>161100/48/2020/00005711</t>
  </si>
  <si>
    <t>Rathod Dipchand Mango</t>
  </si>
  <si>
    <t>MDI5594570</t>
  </si>
  <si>
    <t>malhar hospital</t>
  </si>
  <si>
    <t>PACHORA</t>
  </si>
  <si>
    <t>424201</t>
  </si>
  <si>
    <t>NW24199</t>
  </si>
  <si>
    <t>Other acute viral hepatitis</t>
  </si>
  <si>
    <t>B17</t>
  </si>
  <si>
    <t>$29/03/2020</t>
  </si>
  <si>
    <t>Rs. 728;Calculation Error - No supporting document / no bill received</t>
  </si>
  <si>
    <t>$29/05/2020</t>
  </si>
  <si>
    <t>N150201145041049</t>
  </si>
  <si>
    <t>As per telephonic conversation with hospital doctor Dr. Sanket (9028124027), the patient hospitalization confirmed. So, kindly review and process claim as per received documents and policy terms &amp;condition.</t>
  </si>
  <si>
    <t>deshmukhwadi,pachora</t>
  </si>
  <si>
    <t>161100/48/2021/00000228</t>
  </si>
  <si>
    <t>$25/07/2020</t>
  </si>
  <si>
    <t xml:space="preserve">Rs. 200.00 : Registration charges are not payable., Rs. 2000.00 : As per policy terms &amp; conditions, ROOM &amp; Nursing Charges are payable 2000/- per day, Rs. 10814.00 : Calculation Error - No supporting document / no bill received, </t>
  </si>
  <si>
    <t>$31/07/2020</t>
  </si>
  <si>
    <t>N216201203382119</t>
  </si>
  <si>
    <t>161100/48/2021/00000638</t>
  </si>
  <si>
    <t>Rs. 200;Registration charges are not payable.. Rs. 500;Investigation reports signed by DMLT holder are Not payable. Rs. 750;Investigation reports signed by DMLT holder are Not payable. Rs. 1100;Investigation reports signed by DMLT holder are Not payable. Rs. 850;Investigation reports signed by DMLT holder are Not payable. Rs. 750;Investigation reports signed by DMLT holder are Not payable. Rs. 2000;As per policy terms &amp; conditions, ROOM &amp; Nursing Charges are payable 2000/- per day. Rs. 10814;Calculation Error - No supporting document / no bill received</t>
  </si>
  <si>
    <t>N136201137047571</t>
  </si>
  <si>
    <t xml:space="preserve">We did tele investigation &amp; confirmed patient hospitalization which is confirmed by treating Doctor Dr. Sanket Vispute on 9028124027._x000D_
Kindly Process claim as per policy T &amp; C_x000D_
</t>
  </si>
  <si>
    <t>161100/48/2020/00005712</t>
  </si>
  <si>
    <t>MDI5595939</t>
  </si>
  <si>
    <t>Malignant neoplasm of gallbladder</t>
  </si>
  <si>
    <t>C23</t>
  </si>
  <si>
    <t>N140201139087354</t>
  </si>
  <si>
    <t>161100/48/2021/00000160</t>
  </si>
  <si>
    <t>N111201119409186</t>
  </si>
  <si>
    <t>161100/48/2021/00000004</t>
  </si>
  <si>
    <t>Konde Nitin Kashinath</t>
  </si>
  <si>
    <t>2962</t>
  </si>
  <si>
    <t xml:space="preserve">MDI5-0029992168          </t>
  </si>
  <si>
    <t>Konde Pushpa Kashinath</t>
  </si>
  <si>
    <t>MDI5597129</t>
  </si>
  <si>
    <t>Atypical atrial flutter</t>
  </si>
  <si>
    <t>I48.4</t>
  </si>
  <si>
    <t>Rs. 125;Registration charges are not payable.. Rs. 350;Insurance Processing Charges Are Not Payable. Rs. 180;Bmw Charges Are Not Payable. Rs. 250;Dietician charges are not payable.. Rs. 2230;Non-medical expenses are not payable. - Examination Gloves / mask / swabs  thermometer / handrub. Rs. 200;other  - patient paid -  Rs. 3335/-</t>
  </si>
  <si>
    <t>N125201127795296</t>
  </si>
  <si>
    <t>As per telephonic conversation with Suraj (Hospital Staff) on 02066096000 the patient hospitalization is confirmed and they have shared hospitalization details on call. So, kindly review medically &amp; process the claim as per received documents &amp; policy T&amp;C.</t>
  </si>
  <si>
    <t>161100/48/2021/00000013</t>
  </si>
  <si>
    <t>Kadu Nitin Ganapat</t>
  </si>
  <si>
    <t xml:space="preserve">MDI5-0031112354          </t>
  </si>
  <si>
    <t>Kadu Ganapat Pandurang</t>
  </si>
  <si>
    <t>64</t>
  </si>
  <si>
    <t>MDI5598067</t>
  </si>
  <si>
    <t>Malignant neoplasm of rectosigmoid junction</t>
  </si>
  <si>
    <t>C19</t>
  </si>
  <si>
    <t>$10/09/2020</t>
  </si>
  <si>
    <t>$24/09/2020</t>
  </si>
  <si>
    <t>$15/10/2020</t>
  </si>
  <si>
    <t>N290201278284979</t>
  </si>
  <si>
    <t>$16/10/2020</t>
  </si>
  <si>
    <t>161100/48/2021/00001097</t>
  </si>
  <si>
    <t>Rs. 100;BMW (Bio medical Waste) charges are not payable.. Rs. 405;Non-medical expenses are not payable. - Tegaderm / Tegaderm. Rs. 152;other - patient paid rs 657/- &amp; discount rs 1028/-</t>
  </si>
  <si>
    <t>N111201119409054</t>
  </si>
  <si>
    <t>161100/48/2021/00000017</t>
  </si>
  <si>
    <t>MDI5602304</t>
  </si>
  <si>
    <t>Joshi Hospital</t>
  </si>
  <si>
    <t>LCBP-0506-01178</t>
  </si>
  <si>
    <t>AAATM1753EST001</t>
  </si>
  <si>
    <t>150022442</t>
  </si>
  <si>
    <t>Malignant neoplasm of unspecified site of left female breast</t>
  </si>
  <si>
    <t>C50.912</t>
  </si>
  <si>
    <t>Rs. 178;Non-medical expenses are not payable. - Tegaderm. Rs. 88;Non-medical expenses are not payable. - Gauze. Rs. 100;Non-medical expenses are not payable. - Glucometer Charges. Rs. 100;Bmw Charges Are Not Payable. Rs. 100;RMO/medical attendant / duty doctor charges are not payable.. Rs. 200;Registration charges are not payable.. Rs. 25;Identification Charges Are Not Payable</t>
  </si>
  <si>
    <t>N136201137047941</t>
  </si>
  <si>
    <t>778, Shivajinagar Opp Kamala Nehru Park</t>
  </si>
  <si>
    <t>161100/48/2021/00000034</t>
  </si>
  <si>
    <t>Puthewad Anita Namdevrao</t>
  </si>
  <si>
    <t>MDI5602792</t>
  </si>
  <si>
    <t>Seth Nandlal Dhoot Hospital</t>
  </si>
  <si>
    <t>431210</t>
  </si>
  <si>
    <t>007</t>
  </si>
  <si>
    <t>150056474</t>
  </si>
  <si>
    <t>I25.41</t>
  </si>
  <si>
    <t>$16/04/2020</t>
  </si>
  <si>
    <t>$06/08/2020</t>
  </si>
  <si>
    <t>$01/08/2020</t>
  </si>
  <si>
    <t>$10/08/2020</t>
  </si>
  <si>
    <t>N223201211368117</t>
  </si>
  <si>
    <t>A1 /A2 MIDC Chikalthana Airport Road Aurangabad  Airport Road</t>
  </si>
  <si>
    <t>161100/48/2021/00000700</t>
  </si>
  <si>
    <t>Rs. 200;Admission charges are not payable.. Rs. 74;Non-medical expenses are not payable. - Ecg Electrodes / Examination Gloves / sticker cover. Rs. 155;Non-medical expenses are not payable. - chest lead / Examination Gloves. Rs. 200;As per policy terms &amp; conditions, ROOM &amp; Nursing Charges are payable 2000/- per day. Rs. 600;As per policy terms &amp; conditions, ROOM &amp; Nursing Charges are payable 2000/- per day. Rs. 403;As per Remark - [Proportionate deduction]  9.15% (deducted amount is Rs.403. Rs. 100;As per policy terms &amp; conditions, ICU and Nursing ICU Charges are payable 3000/- per day. Rs. 121;As per Remark - [Proportionate deduction]  9.15% (deducted amount is Rs.121. Rs. 41;As per Remark - [Proportionate deduction]  9.15% (deducted amount is Rs.41. Rs. 73;As per Remark - [Proportionate deduction]  9.15% (deducted amount is Rs.73. Rs. 5;As per Remark - [Proportionate deduction]  9.15% (deducted amount is Rs.5. Rs. 46;As per Remark - [Proportionate deduction]  9.15% (deducted amount is Rs.46. Rs. 755;As per Remark - [Proportionate deduction]  9.15% (deducted amount is Rs.755</t>
  </si>
  <si>
    <t xml:space="preserve">M M RRDI Seth Nandlal Dhoot Hospital_x000D_
</t>
  </si>
  <si>
    <t>N120201123597455</t>
  </si>
  <si>
    <t>161100/48/2021/00000037</t>
  </si>
  <si>
    <t>MDI5602860</t>
  </si>
  <si>
    <t>$05/05/2020</t>
  </si>
  <si>
    <t>Rs. 150;Non-medical expenses are not payable. - Preparation Charges. Rs. 100;BMW (Bio medical Waste) charges are not payable.. Rs. 185;Non-medical expenses are not payable. - Tegaderm,MASK. Rs. 15;other  -  patine tpia d Rs. 450/-</t>
  </si>
  <si>
    <t>N134201135466624</t>
  </si>
  <si>
    <t>161100/48/2021/00000038</t>
  </si>
  <si>
    <t>Kale Raviraj Tukaram</t>
  </si>
  <si>
    <t>3019</t>
  </si>
  <si>
    <t xml:space="preserve">MDI5-0029998289          </t>
  </si>
  <si>
    <t>Kale Tukaram Shivaram</t>
  </si>
  <si>
    <t>MDI5603293</t>
  </si>
  <si>
    <t>Planet Critical Care Centre Pvt Ltd</t>
  </si>
  <si>
    <t>150135455</t>
  </si>
  <si>
    <t>N149201144134371</t>
  </si>
  <si>
    <t>As per telephonic conversation with Dr. Sunil laturkar on  02382255900 the patient hospitalization is confirmed and they have shared hospitalization details on call. So, kindly review medically &amp; process the claim as per received documents &amp; policy T&amp;C.</t>
  </si>
  <si>
    <t>Tilak Nagar, Main Road, Latur</t>
  </si>
  <si>
    <t>161100/48/2021/00000213</t>
  </si>
  <si>
    <t>Rs. 300;Registration charges are not payable.. Rs. 480;Non-medical expenses are not payable. - Glucometer Charges. Rs. 326;Authentic bill receipts (with printed bill no.&amp; date) are not available. Rs. 6182;Calculation Error - No supporting document / no bill received. Rs. 1624;Hospital Discount. Rs. 400;As per SOC Rs.   1000/day    Is payable for     iccu      .. Rs. 200;As per SOC Rs. 600/day      Is payable for  room         .. Rs. 800;As per SOC Rs.  300/day     Is payable for    iccu nursing       .. Rs. 200;As per SOC Rs. 200/day      Is payable for     room nursing      .</t>
  </si>
  <si>
    <t>N147201142834987</t>
  </si>
  <si>
    <t>Hospitalization confromed</t>
  </si>
  <si>
    <t>161100/48/2021/00000042</t>
  </si>
  <si>
    <t>Patekar Shridhar Chandrakant</t>
  </si>
  <si>
    <t>3122</t>
  </si>
  <si>
    <t xml:space="preserve">MDI5-0029992275          </t>
  </si>
  <si>
    <t>MDI5603833</t>
  </si>
  <si>
    <t>LOKMANYA MULTISPECIALITY &amp; ACCIDENT HOSPITAL</t>
  </si>
  <si>
    <t>NW42119</t>
  </si>
  <si>
    <t>Pathological fracture, tibia and fibula</t>
  </si>
  <si>
    <t>M84.46</t>
  </si>
  <si>
    <t>Rs. 500;Registration charges are not payable.. Rs. 2000;Assistant charges are not payable for current surgery.. Rs. 2800;RMO/medical attendant / duty doctor charges are not payable.. Rs. 1000;PULSE OXIMETERY CHARGES ARE NOT PAYABLE.. Rs. 750;Authentic bill receipts (with printed bill no.&amp; date) are not available. Rs. 165;Non-medical expenses are not payable. - URO BAG. Rs. 1150;Authentic bill receipts (with printed bill no.&amp; date) are not available. Rs. 1000;ot charges already paid</t>
  </si>
  <si>
    <t>N169201162511523</t>
  </si>
  <si>
    <t>As per ytelephonic conversation with hsopital TPA desk on 9604388004 Dr Bhushan Dhande.Hospitilization confirmed.cases done by Subhash Gavali</t>
  </si>
  <si>
    <t>OLD SAPTPADI MANGAL KARYALAYA, AMRUT DHAM, MUMBAI AGRA ROAD, PANCHVATI, NASHIK</t>
  </si>
  <si>
    <t>161100/48/2021/00000045</t>
  </si>
  <si>
    <t>MDI5603889</t>
  </si>
  <si>
    <t>Rs. 100;Non-medical expenses are not payable. - Glucometer Charges. Rs. 100;Bmw Charges Are Not Payable. Rs. 200;Registration charges are not payable.. Rs. 50;Non-medical expenses are not payable.-easyfix</t>
  </si>
  <si>
    <t>N118201122432659</t>
  </si>
  <si>
    <t>As per telephonic conversation with patient Husband Shashank Waghmare on 9881454752 the patient hospitalization is confirmed and they have shared hospitalization details on call. So kindly process the claim as per received documents and policy T&amp;C.</t>
  </si>
  <si>
    <t>161100/48/2021/00000046</t>
  </si>
  <si>
    <t>MDI5607673</t>
  </si>
  <si>
    <t>Benign neoplasm of esophagus</t>
  </si>
  <si>
    <t>D13.0</t>
  </si>
  <si>
    <t>Rs. 300;Other Charges Are Not Payable  Safety Protection. Rs. 150;Non-medical expenses are not payable. - Preparation Charges. Rs. 100;BMW (Bio medical Waste) charges are not payable.. Rs. 3;Non-medical expenses are not payable. Alcohol Swab. Rs. 178;Other - Patient paid 731/- Discount 1548/-</t>
  </si>
  <si>
    <t>N120201123607129</t>
  </si>
  <si>
    <t>161100/48/2021/00000067</t>
  </si>
  <si>
    <t>Chaudhari Shital Sachin</t>
  </si>
  <si>
    <t>3294</t>
  </si>
  <si>
    <t xml:space="preserve">MDI5-0029992404          </t>
  </si>
  <si>
    <t>MDI5610462</t>
  </si>
  <si>
    <t>MEDWIN CARES HOSPITAL</t>
  </si>
  <si>
    <t>Reg.559</t>
  </si>
  <si>
    <t>NW91238</t>
  </si>
  <si>
    <t>N147201142837976</t>
  </si>
  <si>
    <t>As per telephonic conversation with Dr.Natraj Sadafule Sir on 9923124447 the patient hospitalization is confirmed and they have shared all the details on call. So, kindly review medically &amp; process the claim as per received documents &amp; policy T&amp;C.</t>
  </si>
  <si>
    <t>SHOP NO 7,GHODNADIKAR TOWER,BHUMKAR CHOWK,NARHE,PUNE</t>
  </si>
  <si>
    <t>161100/48/2021/00000199</t>
  </si>
  <si>
    <t>Rs. 200;Registration charges are not payable.. Rs. 1500;RMO/medical attendant / duty doctor charges are not payable.. Rs. 7805;Calculation Error - No supporting document / no bill received. Rs. 750;As Actual Length of Stay is 2.5 Days and Requested Length of Stay is for 3 days, Deductions for 0.5 days has been done.. Rs. 200;As Actual Length of Stay is 2.5 Days and Requested Length of Stay is for 3 days, Deductions for 0.5 days has been done.. Rs. 500;O2/Gases charges are not payable.. Rs. 1150;Other charges are not payable-Special investigation.</t>
  </si>
  <si>
    <t>N143201141072874</t>
  </si>
  <si>
    <t>161100/48/2021/00000083</t>
  </si>
  <si>
    <t>MDI5611668</t>
  </si>
  <si>
    <t>Chronic kidney disease (CKD)</t>
  </si>
  <si>
    <t>N18</t>
  </si>
  <si>
    <t>Rs. 330;Hospital Discount. Rs. 370;Hospital Discount - Medicines</t>
  </si>
  <si>
    <t>N140201139083333</t>
  </si>
  <si>
    <t>161100/48/2021/00000090</t>
  </si>
  <si>
    <t>MDI5616578</t>
  </si>
  <si>
    <t>Malignant neoplasm of unsp site of right female breast</t>
  </si>
  <si>
    <t>C50.911</t>
  </si>
  <si>
    <t>Rs. 150;Non-medical expenses are not payable. - Preparation Charges. Rs. 100;BMW (Bio medical Waste) charges are not payable.. Rs. 135;Non-medical expenses are not payable. - Tegaderm. Rs. 171;other - patient paid rs 555/- &amp; discount rs 621/-</t>
  </si>
  <si>
    <t>N132201133525400</t>
  </si>
  <si>
    <t>161100/48/2021/00000096</t>
  </si>
  <si>
    <t>MDI5616700</t>
  </si>
  <si>
    <t>$01/10/2020</t>
  </si>
  <si>
    <t>N286201273440095</t>
  </si>
  <si>
    <t>161100/48/2021/00001336</t>
  </si>
  <si>
    <t>Rs. 6200;Non-medical expenses are not payable. - Glucometer Charges. Rs. 480;BMW (Bio medical Waste) charges are not payable.. Rs. 650;Non-medical expenses are not payable. - GLOVES / SWAB / LANCET / LANCET / SWAB / Ecg Electrodes / LANCET / UNIBAG / UNIBAG / LANCET / UNIBAG / GLOVES / LANCET / LANCET / LANCET / LANCET / SWAN. Rs. 3667;Visit Charges</t>
  </si>
  <si>
    <t>N142201140481223</t>
  </si>
  <si>
    <t>161100/48/2021/00000097</t>
  </si>
  <si>
    <t>Nikalje Milind Dhondiba</t>
  </si>
  <si>
    <t>2821</t>
  </si>
  <si>
    <t xml:space="preserve">MDI5-0029992076          </t>
  </si>
  <si>
    <t>MDI5617669</t>
  </si>
  <si>
    <t>Carcinoma in situ of rectum</t>
  </si>
  <si>
    <t>D01.2</t>
  </si>
  <si>
    <t>Rs. 1400;RMO/medical attendant / duty doctor charges are not payable.. Rs. 100;Registration charges are not payable.. Rs. 250;Dietician charges are not payable.. Rs. 200;Non-medical expenses are not payable. - Medical Records. Rs. 1;Amount exceeding the Authorized amount sanctioned</t>
  </si>
  <si>
    <t>N147201142823633</t>
  </si>
  <si>
    <t>161100/48/2021/00000107</t>
  </si>
  <si>
    <t>Wagh Ravindra Ashok</t>
  </si>
  <si>
    <t>3040</t>
  </si>
  <si>
    <t xml:space="preserve">MDI5-0029992219          </t>
  </si>
  <si>
    <t>Wagh Ashok Dattatraya</t>
  </si>
  <si>
    <t>MDI5618494</t>
  </si>
  <si>
    <t>Saideep Healthcare &amp; Research Pvt Ltd</t>
  </si>
  <si>
    <t>685</t>
  </si>
  <si>
    <t>150189319</t>
  </si>
  <si>
    <t>Hemiplga following oth cerebrovascular disease</t>
  </si>
  <si>
    <t>I69.85</t>
  </si>
  <si>
    <t>$10/05/2020</t>
  </si>
  <si>
    <t>Rs. 3718;as per remark</t>
  </si>
  <si>
    <t>$08/06/2020</t>
  </si>
  <si>
    <t>$17/06/2020</t>
  </si>
  <si>
    <t>N171201164321850</t>
  </si>
  <si>
    <t>Viraj Estate, Behind Yashwant Colony, Tarakpur, Ahmednagar  Tarakpur</t>
  </si>
  <si>
    <t>161100/48/2021/00000356</t>
  </si>
  <si>
    <t>N174201165716538</t>
  </si>
  <si>
    <t>161100/48/2021/00000355</t>
  </si>
  <si>
    <t>$02/07/2020</t>
  </si>
  <si>
    <t>$08/07/2020</t>
  </si>
  <si>
    <t>$09/07/2020</t>
  </si>
  <si>
    <t>$13/07/2020</t>
  </si>
  <si>
    <t>N195201186079345</t>
  </si>
  <si>
    <t>161100/48/2021/00000526</t>
  </si>
  <si>
    <t>Rs. 1600;As per policy terms &amp; conditions, ROOM &amp; Nursing Charges are payable 2000/- per day. Rs. 500;Registration charges are not payable.. Rs. 24;As per Remark - [Proportionate deduction]  9.09% (deducted amount is Rs.23. Rs. 582;As per Remark - [Proportionate deduction]  9.09% (deducted amount is Rs.582. Rs. 275;As per Remark - [Proportionate deduction]  9.09% (deducted amount is Rs.275. Rs. 130;As per Remark - [Proportionate deduction]  9.09% (deducted amount is Rs.130. Rs. 607;As per Remark - [Proportionate deduction]  9.09% (deducted amount is Rs.607</t>
  </si>
  <si>
    <t>Saideep Health Care And Research Pvt Ltd</t>
  </si>
  <si>
    <t>N140201139075104</t>
  </si>
  <si>
    <t>161100/48/2021/00000118</t>
  </si>
  <si>
    <t>MDI5619110</t>
  </si>
  <si>
    <t>$27/05/2020</t>
  </si>
  <si>
    <t>$04/06/2020</t>
  </si>
  <si>
    <t>N160201154520394</t>
  </si>
  <si>
    <t>As per telephonic conversation with patient WifeBhartion 9921676754 the patient hospitalization is confirmed and they have shared hospitalization details on call. So kindly process the claim as per received documents and policy T&amp;C.</t>
  </si>
  <si>
    <t>161100/48/2021/00000281</t>
  </si>
  <si>
    <t>Rs. 1686;Calculation Error - No supporting document / no bill received. Rs. 279;Hospital Discount. Rs. 401;Hospital Discount - Medicines</t>
  </si>
  <si>
    <t>N140201139087523</t>
  </si>
  <si>
    <t>161100/48/2021/00000117</t>
  </si>
  <si>
    <t>Nawathe Vaishnavi</t>
  </si>
  <si>
    <t>2887</t>
  </si>
  <si>
    <t xml:space="preserve">MDI5-0029992117          </t>
  </si>
  <si>
    <t>MDI5620241</t>
  </si>
  <si>
    <t>Joglekar Hospital</t>
  </si>
  <si>
    <t>LCBP-0506-01230</t>
  </si>
  <si>
    <t>AAAFJ9463CSD001</t>
  </si>
  <si>
    <t>150023362</t>
  </si>
  <si>
    <t>Chronic inflammatory disease of uterus</t>
  </si>
  <si>
    <t>N71.1</t>
  </si>
  <si>
    <t xml:space="preserve"> Rs 1434.00 cash bills received  ...Rs 1434 are non medical are not payble  ......examination gloves,mask,cap,tegaderm,urobag,ecg</t>
  </si>
  <si>
    <t>N161201155550804</t>
  </si>
  <si>
    <t>Total Hysterectomy</t>
  </si>
  <si>
    <t>1066/A,Gokhale Road, Shivajinagar</t>
  </si>
  <si>
    <t>161100/48/2021/00000289</t>
  </si>
  <si>
    <t>Rs. 7200;As per policy terms &amp; conditions, ROOM &amp; Nursing Charges are payable 2000/- per day. Rs. 3357;Covid test max payable 4500/-, As per Remark - [Proportionate deduction]  52.38% (deducted amount is Rs.2357. Rs. 6000;As per policy terms &amp; conditions, ROOM &amp; Nursing Charges are payable 2000/- per day. Rs. 14500;Assistant charges are not payable for current surgery.. Rs. 10257;Credit memo bills are not payable. Rs. 1048;As per Remark - [Proportionate deduction]  52.38% (deducted amount is Rs.1048. Rs. 3562;As per Remark - [Proportionate deduction]  52.38% (deducted amount is Rs.3562. Rs. 3405;As per Remark - [Proportionate deduction]  52.38% (deducted amount is Rs.3405. Rs. 28809;As per Remark - [Proportionate deduction]  52.38% (deducted amount is Rs.28809. Rs. 1833;As per Remark - [Proportionate deduction]  52.38% (deducted amount is Rs.1833</t>
  </si>
  <si>
    <t>N160201154508999</t>
  </si>
  <si>
    <t>161100/48/2021/00000124</t>
  </si>
  <si>
    <t>MDI5620371</t>
  </si>
  <si>
    <t>Rs. 200;Admission charges are not payable.. Rs. 250;As Actual Length of Stay is 4.5 Days and Requested Length of Stay is for 5 days, Deductions for 0.5 days has been done. Rs. 200;As Actual Length of Stay is 4.5 Days and Requested Length of Stay is for 5 days, Deductions for 0.5 days has been done</t>
  </si>
  <si>
    <t>N147201142813640</t>
  </si>
  <si>
    <t>As per telephonic conversation with patient Daughter Uma at the time of claim intimation on this number 7875841671  the patient hospitlisation is confirmed. So kindly review medically &amp; process the claim as per received documents &amp; policy T&amp;C.</t>
  </si>
  <si>
    <t>161100/48/2021/00000131</t>
  </si>
  <si>
    <t>MDI5620862</t>
  </si>
  <si>
    <t>Carcinoma in situ of rectosigmoid junction</t>
  </si>
  <si>
    <t>D01.1</t>
  </si>
  <si>
    <t>$08/05/2020 3:38:00 PM</t>
  </si>
  <si>
    <t>Rs. 200;Other Charges Are Not Payable. Rs. 150;Non-medical expenses are not payable. - Preparation Charges. Rs. 100;BMW (Bio medical Waste) charges are not payable.. Rs. 140;Non-medical expenses are not payable. - ALCOHOL SWAB / Tegaderm. Rs. 830;Amount exceeding the Authorized amount sanctioned</t>
  </si>
  <si>
    <t>N134201135472482</t>
  </si>
  <si>
    <t>161100/48/2021/00000129</t>
  </si>
  <si>
    <t>Baravkar Vijay Sadashiv</t>
  </si>
  <si>
    <t>2192</t>
  </si>
  <si>
    <t xml:space="preserve">MDI5-0029991765          </t>
  </si>
  <si>
    <t>Dabhade Sharada Gajanan</t>
  </si>
  <si>
    <t>MDI5623778</t>
  </si>
  <si>
    <t>Other acute ischemic heart diseases</t>
  </si>
  <si>
    <t>i24</t>
  </si>
  <si>
    <t>Rs. 350;Non-medical expenses are not payable. - Documentation Charges. Rs. 4198;As per NPPA Guidelines per stent max payable RS 30080/-. Rs. 990;As per PPN charges included in package</t>
  </si>
  <si>
    <t>N140201139078505</t>
  </si>
  <si>
    <t>161100/48/2021/00000144</t>
  </si>
  <si>
    <t>Ghule Pavan Rambhau</t>
  </si>
  <si>
    <t>3411</t>
  </si>
  <si>
    <t xml:space="preserve">MDI5-0029992507          </t>
  </si>
  <si>
    <t>MDI5623779</t>
  </si>
  <si>
    <t>$13/06/2020</t>
  </si>
  <si>
    <t>N170201163455884</t>
  </si>
  <si>
    <t>As per telephonic conversation with Hospital authority - Dr. Kedar on 9763751321 the patient hospitalization is confirmed and they have shared hospitalization details on call. So, kindly review medically &amp; process the claim as per received documents &amp; policy T&amp;C.</t>
  </si>
  <si>
    <t>161100/48/2021/00000352</t>
  </si>
  <si>
    <t>$27/06/2020</t>
  </si>
  <si>
    <t>N184201175771582</t>
  </si>
  <si>
    <t>161100/48/2021/00000444</t>
  </si>
  <si>
    <t>$06/07/2020</t>
  </si>
  <si>
    <t>$03/07/2020</t>
  </si>
  <si>
    <t>Rs. 1799;Authentic bill receipts (with printed bill no.&amp; date) are not available</t>
  </si>
  <si>
    <t>N191201182842439</t>
  </si>
  <si>
    <t>161100/48/2021/00000512</t>
  </si>
  <si>
    <t>$17/07/2020</t>
  </si>
  <si>
    <t>$22/07/2020</t>
  </si>
  <si>
    <t>N204201193386444</t>
  </si>
  <si>
    <t>161100/48/2021/00000587</t>
  </si>
  <si>
    <t>$05/08/2020</t>
  </si>
  <si>
    <t>N218201205993331</t>
  </si>
  <si>
    <t>161100/48/2021/00000662</t>
  </si>
  <si>
    <t>$25/08/2020</t>
  </si>
  <si>
    <t>N238201223387278</t>
  </si>
  <si>
    <t>161100/48/2021/00000866</t>
  </si>
  <si>
    <t>N239201224518250</t>
  </si>
  <si>
    <t>161100/48/2021/00000867</t>
  </si>
  <si>
    <t>Rs. 657;Non-medical expenses are not payable. - sterllium</t>
  </si>
  <si>
    <t>N149201144135481</t>
  </si>
  <si>
    <t>As per Telephonic conversation with Hospital authority, He has share hospitalization details on call. Contact no. 9763751321</t>
  </si>
  <si>
    <t>161100/48/2021/00000145</t>
  </si>
  <si>
    <t>Bansode Pradipkumar Chandrakant</t>
  </si>
  <si>
    <t>3420</t>
  </si>
  <si>
    <t xml:space="preserve">MDI5-0029992515          </t>
  </si>
  <si>
    <t>Bansode Shobha Chandrakant</t>
  </si>
  <si>
    <t>MDI5624289</t>
  </si>
  <si>
    <t>Shrikrupa Hospital</t>
  </si>
  <si>
    <t>2016/56/mar-42</t>
  </si>
  <si>
    <t>NW28528</t>
  </si>
  <si>
    <t>Calculus of ureter</t>
  </si>
  <si>
    <t>N20.1</t>
  </si>
  <si>
    <t>$29/06/2020</t>
  </si>
  <si>
    <t>Rs. 420;Registration charges are not payable.. Rs. 1000;24 Hrs. hospitalisation is not confirmed / completed. Hence room &amp; nursing charges are not payable. Rs. 400;24 Hrs. hospitalisation is not confirmed / completed. Hence room &amp; nursing charges are not payable</t>
  </si>
  <si>
    <t>N185201176748935</t>
  </si>
  <si>
    <t>As per telephonic conversation with patient Son Pradeep Bansode at the time of claim intimation on this number 7972838727  the patient hospitlisation is confirmed. So kindly review medically &amp; process the claim as per received documents &amp; policy T&amp;C.</t>
  </si>
  <si>
    <t>GHOTAWADE PHATA PUNE PAUD ROAD PIRANGUT MULSHI</t>
  </si>
  <si>
    <t>161100/48/2021/00000460</t>
  </si>
  <si>
    <t>Rs. 4350;Admission charges are not payable.Detailed final hospital bill is not availble for srikrupa hosptal. Rs. 1000;Date not mentioned on bill.. Rs. 25000;Advance Receipt not payable</t>
  </si>
  <si>
    <t>N169201162513472</t>
  </si>
  <si>
    <t>161100/48/2021/00000150</t>
  </si>
  <si>
    <t>Konde Ayush Nitin</t>
  </si>
  <si>
    <t>12</t>
  </si>
  <si>
    <t>MDI5631558</t>
  </si>
  <si>
    <t>Acute rheumatic endocarditis</t>
  </si>
  <si>
    <t>I01.1</t>
  </si>
  <si>
    <t>$15/07/2020</t>
  </si>
  <si>
    <t>Rs. 3895;Calculation Error - No supporting document / no bill received. Rs. 1000;As per CPS remark +Photocopy  bills are not payable.+Kindly provide orignal bill with sign and stamp. Rs. 300;As per CPS remark</t>
  </si>
  <si>
    <t>$18/07/2020</t>
  </si>
  <si>
    <t>N204201193382514</t>
  </si>
  <si>
    <t>161100/48/2021/00000592</t>
  </si>
  <si>
    <t>Rs. 100;Food and other beverages charges are not payable.. Rs. 100;Registration charges are not payable.. Rs. 600;Bmw Charges Are Not Payable. Rs. 500;Administrative charges are not payable</t>
  </si>
  <si>
    <t>N157201152067240</t>
  </si>
  <si>
    <t>161100/48/2021/00000167</t>
  </si>
  <si>
    <t>MDI5633215</t>
  </si>
  <si>
    <t>Malignant carcinoid tumor of the rectum</t>
  </si>
  <si>
    <t>C7A.026</t>
  </si>
  <si>
    <t>Rs. 2000;As per policy terms &amp; conditions, ROOM &amp; Nursing Charges are payable 2000/- per day. Rs. 1400;Attendent charges are not payable. Rs. 200;Miscellaneous charges are not payable. Rs. 740;Non-medical expenses are not payable. - Gown / Face Mask / Tegaderm / Gauze / Gauze. Rs. 4393;other - patient paid rs 8733/-. Rs. 550;As per Remark - [Proportionate deduction]  33.33% (deducted amount is Rs.550. Rs. 2583;As per Remark - [Proportionate deduction]  33.33% (deducted amount is Rs.2583. Rs. 402;As per Remark - [Proportionate deduction]  33.33% (deducted amount is Rs.402</t>
  </si>
  <si>
    <t>N149201144129543</t>
  </si>
  <si>
    <t>161100/48/2021/00000170</t>
  </si>
  <si>
    <t>MDI5634144</t>
  </si>
  <si>
    <t>MAHARASTRA MEDICAL FOUNDATION</t>
  </si>
  <si>
    <t>NW52327</t>
  </si>
  <si>
    <t>Rs. 100;Bmw Charges Are Not Payable. Rs. 50;Identification Charges Are Not Payable. Rs. 100;RMO/medical attendant / duty doctor charges are not payable.. Rs. 200;Registration charges are not payable.</t>
  </si>
  <si>
    <t>N142201140481486</t>
  </si>
  <si>
    <t>SHIVAJINAGAR PUNE</t>
  </si>
  <si>
    <t>161100/48/2021/00000179</t>
  </si>
  <si>
    <t>MDI5635029</t>
  </si>
  <si>
    <t>$22/03/2020</t>
  </si>
  <si>
    <t>Rs. 1000;Investigation Reports not available.. Rs. 95;Hospital Discount. Rs. 246;Hospital Discount - Medicines. Rs. 150;Non-medical expenses are not payable. - Preparation Charges. Rs. 100;Bmw Charges Are Not Payable. Rs. 128;Non-medical expenses are not payable. - TEGADREM</t>
  </si>
  <si>
    <t>N176201167129669</t>
  </si>
  <si>
    <t>161100/48/2021/00000195</t>
  </si>
  <si>
    <t>MDI5635083</t>
  </si>
  <si>
    <t>$12/04/2020</t>
  </si>
  <si>
    <t>Rs. 100;BMW (Bio medical Waste) charges are not payable.. Rs. 150;Non-medical expenses are not payable. - Preparation Charges. Rs. 140;Non-medical expenses are not payable. - alcohol swab / Tegaderm. Rs. 88;Hospital Discount. Rs. 258;Hospital Discount - Medicines</t>
  </si>
  <si>
    <t>N153201147813574</t>
  </si>
  <si>
    <t>161100/48/2021/00000196</t>
  </si>
  <si>
    <t>MDI5635586</t>
  </si>
  <si>
    <t>Wockhardt Hospitals Ltd</t>
  </si>
  <si>
    <t>1170</t>
  </si>
  <si>
    <t>AAACW3342GSD011</t>
  </si>
  <si>
    <t>150064494</t>
  </si>
  <si>
    <t>Internal derangement of knee</t>
  </si>
  <si>
    <t>M23</t>
  </si>
  <si>
    <t>Rs. 320;Food and other beverages charges are not payable.. Rs. 500;Non-medical expenses are not payable. - Medical Records. Rs. 30;Miscellaneous charges are not payable. Rs. 160;Admission charges are not payable.. Rs. 9820;Non-medical expenses are not payable.</t>
  </si>
  <si>
    <t>008064581265</t>
  </si>
  <si>
    <t>Bilateral Total Knee Replacement</t>
  </si>
  <si>
    <t>Plot No 39, NR Wani House  Wadala Naka Mumbai- Agra Road  Wadala Naka</t>
  </si>
  <si>
    <t>161100/48/2021/00000197</t>
  </si>
  <si>
    <t>Dhiwar Sunil Kisan</t>
  </si>
  <si>
    <t>2621</t>
  </si>
  <si>
    <t xml:space="preserve">MDI5-0029998229          </t>
  </si>
  <si>
    <t>Dhiwar Tarabai Kisan</t>
  </si>
  <si>
    <t>MDI5637160</t>
  </si>
  <si>
    <t>Cerebellar stroke syndrome</t>
  </si>
  <si>
    <t>G46.4</t>
  </si>
  <si>
    <t>Rs. 300;Admission charges are not payable.. Rs. 500;Cashless Processing Charges Are Not Payable. Rs. 1530;Administrative charges are not payable. Rs. 1050;Non-medical expenses are not payable. - DISCOFIX / VASOFIX / Lancet Charges / Examination Gloves / Tegaderm / VASOFIX / Examination Gloves / Face Mask. Rs. 434;OTHER - PAID BY PATIENT RS.4082/- &amp; DISCOUNT RS.901/-</t>
  </si>
  <si>
    <t>N153201147826095</t>
  </si>
  <si>
    <t xml:space="preserve">As per telephonic confirmation with Son Sunil on  9960701155, the patient hospitalization is confirmed. So, kindly review &amp; process the claim as per received documents &amp; policy T&amp;C._x000D_
</t>
  </si>
  <si>
    <t>161100/48/2021/00000201</t>
  </si>
  <si>
    <t>MDI5637427</t>
  </si>
  <si>
    <t>Pathological fracture, other site</t>
  </si>
  <si>
    <t>M84.48</t>
  </si>
  <si>
    <t>$25/05/2020</t>
  </si>
  <si>
    <t>$10/07/2020</t>
  </si>
  <si>
    <t>Rs. 350;Any expenses incurred before 30 days of hospitalization (from date of admission) is not payable.. Rs. 450;Investigation Reports not available-X-ray forearm Ap/LAT</t>
  </si>
  <si>
    <t>$14/07/2020</t>
  </si>
  <si>
    <t>$16/07/2020</t>
  </si>
  <si>
    <t>N198201189114886</t>
  </si>
  <si>
    <t>Implant Removal</t>
  </si>
  <si>
    <t>161100/48/2021/00000552</t>
  </si>
  <si>
    <t>Rs. 2000;PPE kit not payable. Rs. 240;As per PPN patlogy charges included in pacage. Rs. 1800;As per PPN consultation charges included in pacage. Rs. 12000;As per PPN for SI 300000 implant removal [payable 60000/-</t>
  </si>
  <si>
    <t>006036359578</t>
  </si>
  <si>
    <t>161100/48/2021/00000202</t>
  </si>
  <si>
    <t>Goriwale Krishnakant Kashinath</t>
  </si>
  <si>
    <t>2795</t>
  </si>
  <si>
    <t xml:space="preserve">MDI5-0029992060          </t>
  </si>
  <si>
    <t>Goriwale Nivedita Krishnkant</t>
  </si>
  <si>
    <t>44</t>
  </si>
  <si>
    <t>MDI5639152</t>
  </si>
  <si>
    <t>$30/06/2020</t>
  </si>
  <si>
    <t>$20/06/2020</t>
  </si>
  <si>
    <t>Rs. 1500;Any expenses incurred before 30 days of hospitalization (from date of admission) is not payable.. Rs. 2500;Any expenses incurred before 30 days of hospitalization (from date of admission) is not payable.. Rs. 500;Any expenses incurred before 30 days of hospitalization (from date of admission) is not payable.. Rs. 400;Any expenses incurred before 30 days of hospitalization (from date of admission) is not payable.. Rs. 600;Calculation Error - No supporting document / no bill received</t>
  </si>
  <si>
    <t>N185201176749007</t>
  </si>
  <si>
    <t>161100/48/2021/00000461</t>
  </si>
  <si>
    <t>N150201145040599</t>
  </si>
  <si>
    <t>161100/48/2021/00000210</t>
  </si>
  <si>
    <t>Uttekar Datta Nathuram</t>
  </si>
  <si>
    <t>3507</t>
  </si>
  <si>
    <t xml:space="preserve">MDI5-0029992589          </t>
  </si>
  <si>
    <t>Uttekar Anandibai Nathuram</t>
  </si>
  <si>
    <t>MDI5639321</t>
  </si>
  <si>
    <t>Rs. 160;BMW (Bio medical Waste) charges are not payable.. Rs. 1100;RMO/medical attendant / duty doctor charges are not payable.. Rs. 150;Registration charges are not payable.. Rs. 1085;Administrative charges are not payable. Rs. 107;Non-medical expenses are not payable. - Tegaderm / Examination Gloves. Rs. 144;Non-medical expenses are not payable. - Examination Gloves. Rs. 400;As per policy terms &amp; conditions, ROOM &amp; Nursing Charges are payable 2000/- per day. Rs. 125;Sanitizer not payable. Rs. 191;As per Remark - [Proportionate deduction]  9.09% (deducted amount is Rs.191. Rs. 45;As per Remark - [Proportionate deduction]  9.09% (deducted amount is Rs.45. Rs. 358;As per Remark - [Proportionate deduction]  9.09% (deducted amount is Rs.358. Rs. 55;As per Remark - [Proportionate deduction]  9.09% (deducted amount is Rs.55</t>
  </si>
  <si>
    <t>N150201145051182</t>
  </si>
  <si>
    <t>As per telephonic conversation with Hospital authority Miss Kirti on 020- 41499999 the patient hospitalization is confirmed and they have shared hospitalization details on call. So, kindly review medically &amp; process the claim as per received documents &amp; policy T&amp;C.</t>
  </si>
  <si>
    <t>161100/48/2021/00000211</t>
  </si>
  <si>
    <t>MDI5641510</t>
  </si>
  <si>
    <t>Malignant neoplasm of breast</t>
  </si>
  <si>
    <t>C50</t>
  </si>
  <si>
    <t>$24/05/2020</t>
  </si>
  <si>
    <t>Rs. 150;Non-medical expenses are not payable. - Preparation Charges. Rs. 100;BMW (Bio medical Waste) charges are not payable.. Rs. 100;Other charges are not payable.. Rs. 212;other patient paid =250 rs</t>
  </si>
  <si>
    <t>N150201145034986</t>
  </si>
  <si>
    <t>161100/48/2021/00000221</t>
  </si>
  <si>
    <t>MDI5642033</t>
  </si>
  <si>
    <t>Rs. 758;Amount exceeding the Authorized amount sanctioned. Rs. 1800;As per policy terms &amp; conditions, ROOM &amp; Nursing Charges are payable 2000/- per day. Rs. 900;Other Charges Are Not PayableEMRGENCY BED. Rs. 120;Ambulance Charges are not Payable to hospital. Rs. 300;Registration charges are not payable.. Rs. 200;Air Matress Are Not Payable. Rs. 600;Processing Charges Are Not Payable. Rs. 5259;Administrative charges are not payable. Rs. 780;As per policy terms &amp; conditions, ROOM &amp; Nursing Charges are payable 2000/- per day. Rs. 800;PULSE OXIMETERY CHARGES ARE NOT PAYABLE.. Rs. 3561;Non-medical expenses are not payable. - Examination Gloves / MASK / Ecg Electrodes / Easy Fix / VASOFIX / Face Mask / Examination Gloves / Face Mask / Easy Fix / Easy Fix / Face Mask / Oxygen Mask / UROMETER / Examination Gloves / Examination Gloves / Easy Fix / Handrub / VASOFIX. Rs. 3793;As per Remark - [Proportionate deduction]  30.1% (deducted amount is Rs.3793. Rs. 2474;As per Remark - [Proportionate deduction]  30.1% (deducted amount is Rs.2474. Rs. 361;As per Remark - [Proportionate deduction]  30.1% (deducted amount is Rs.361. Rs. 4139;As per Remark - [Proportionate deduction]  30.1% (deducted amount is Rs.4139. Rs. 2558;As per Remark - [Proportionate deduction]  30.1% (deducted amount is Rs.2558. Rs. 150;As per Remark - [Proportionate deduction]  30.1% (deducted amount is Rs.150. Rs. 602;As per Remark - [Proportionate deduction]  30.1% (deducted amount is Rs.602. Rs. 409;As per Remark - [Proportionate deduction]  30.1% (deducted amount is Rs.409. Rs. 1075;As per Remark - [Proportionate deduction]  30.1% (deducted amount is Rs.1075. Rs. 497;As per Remark - [Proportionate deduction]  30.1% (deducted amount is Rs.497. Rs. 1204;As per Remark - [Proportionate deduction]  30.1% (deducted amount is Rs.1204. Rs. 75;As per Remark - [Proportionate deduction]  30.1% (deducted amount is Rs.75</t>
  </si>
  <si>
    <t>$21/06/2020</t>
  </si>
  <si>
    <t>006233323298</t>
  </si>
  <si>
    <t>As per telephonic discussion with patient  Son Sunil on his/her mobile number 9960701155 confirmed hospitalization details. So, kindly review medically and process the claim as per received documents &amp; policy  T&amp;C.</t>
  </si>
  <si>
    <t>161100/48/2021/00000225</t>
  </si>
  <si>
    <t>MDI5644217</t>
  </si>
  <si>
    <t>$30/05/2020</t>
  </si>
  <si>
    <t>Rs. 150;Non-medical expenses are not payable. - Preparation Charges. Rs. 100;BMW (Bio medical Waste) charges are not payable.. Rs. 135;Non-medical expenses are not payable. - Tegaderm. Rs. 201;OTHER - PAITENT PAID BY Rs.587/-</t>
  </si>
  <si>
    <t>N155201150338524</t>
  </si>
  <si>
    <t>161100/48/2021/00000231</t>
  </si>
  <si>
    <t>MDI5646773</t>
  </si>
  <si>
    <t>Acute and subacute endocarditis</t>
  </si>
  <si>
    <t>i33</t>
  </si>
  <si>
    <t>$26/06/2020</t>
  </si>
  <si>
    <t>Rs. 10920;as per cps remark</t>
  </si>
  <si>
    <t>N205201194238126</t>
  </si>
  <si>
    <t>As per telephonic conversation with patient relative Father Nitin on this number 8888806455 the patient hospitalization is confirmed and they have shared hospitalization details on call. So kindly process the claim as per received documents and policy T&amp;C.</t>
  </si>
  <si>
    <t>161100/48/2021/00000599</t>
  </si>
  <si>
    <t>$07/07/2020</t>
  </si>
  <si>
    <t>Rs. 2260;Iv fluid  charges are not payable. Rs. 100;Non-medical expenses are not payable. - Glucometer Charges. Rs. 1140;BMW (Bio medical Waste) charges are not payable.. Rs. 600;As per SOC Rs. 4200/- per day ICU &amp; nursing  Is payable .. Rs. 1300;As per SOC Rs.1300/- per day room &amp; nursing Is payable  .. Rs. 3500;Bio Safety protection  charges are not payable. Rs. 250;Disposable  charges are not payable. Rs. 950;Disposable charges are not payable. Rs. 600;Infusion pump charges not payable. Rs. 300;Syringe pump charges are not payable. Rs. 2005;Non-medical expenses are not payable. - Examination Gloves / Tegaderm / MASK / Mask / Tegaderm / Tegaderm / Easy Fix / Tegaderm / SWAB / Tegaderm / LANCET</t>
  </si>
  <si>
    <t>N198201189133332</t>
  </si>
  <si>
    <t>161100/48/2021/00000242</t>
  </si>
  <si>
    <t>MDI5646855</t>
  </si>
  <si>
    <t>Age-related nuclear cataract, bilateral</t>
  </si>
  <si>
    <t>H25.13</t>
  </si>
  <si>
    <t>N176201167459765</t>
  </si>
  <si>
    <t>161100/48/2021/00000396</t>
  </si>
  <si>
    <t>N160201154513029</t>
  </si>
  <si>
    <t>161100/48/2021/00000243</t>
  </si>
  <si>
    <t>MDI5648263</t>
  </si>
  <si>
    <t>Rs. 2000;As per policy terms &amp; conditions, ROOM &amp; Nursing Charges are payable 2000/- per day. Rs. 1400;Attendent charges are not payable. Rs. 2278;Non-medical expenses are not payable. - Tegaderm / TEGADRAM / GAUZE / Face Mask / GAUZE. Rs. 1711;OTHER - PATIENT APID RS 7389. Rs. 3133;As per Remark - [Proportionate deduction]  33.33% (deducted amount is Rs.3133. Rs. 300;As per Remark - [Proportionate deduction]  33.33% (deducted amount is Rs.300</t>
  </si>
  <si>
    <t>N178201169253865</t>
  </si>
  <si>
    <t>161100/48/2021/00000247</t>
  </si>
  <si>
    <t>Kurhade Rahul Dnyaneshwar</t>
  </si>
  <si>
    <t>2656</t>
  </si>
  <si>
    <t xml:space="preserve">MDI5-0029991998          </t>
  </si>
  <si>
    <t>Kurhade Vanmala Dnyaneshwar</t>
  </si>
  <si>
    <t>66</t>
  </si>
  <si>
    <t>MDI5649412</t>
  </si>
  <si>
    <t>Dr Agarwal Eye Hospital</t>
  </si>
  <si>
    <t>LCBP-2018-00237</t>
  </si>
  <si>
    <t>150029858</t>
  </si>
  <si>
    <t>Rs. 2670;Authentic bill receipts (with printed bill no.&amp; date) are not available. Rs. 300;Non-medical expenses are not payable. - Gown</t>
  </si>
  <si>
    <t>N171201164322954</t>
  </si>
  <si>
    <t>No.127, Plot No.7, Lotus Court Iti Road Aundh Near Tanishq At, Iti Road, Sahil Park, Sanewadi, Aundh, Pune  Aundh</t>
  </si>
  <si>
    <t>161100/48/2021/00000358</t>
  </si>
  <si>
    <t>Rs. 400;As per PPN</t>
  </si>
  <si>
    <t>Dr Agarwals Health Care Limited</t>
  </si>
  <si>
    <t>006080750206</t>
  </si>
  <si>
    <t>161100/48/2021/00000258</t>
  </si>
  <si>
    <t>MDI5651572</t>
  </si>
  <si>
    <t>N157201152071557</t>
  </si>
  <si>
    <t>161100/48/2021/00000262</t>
  </si>
  <si>
    <t>MDI5652592</t>
  </si>
  <si>
    <t>Malignant neoplasm of nipple and areola, left female breast</t>
  </si>
  <si>
    <t>C50.012</t>
  </si>
  <si>
    <t>N160201154516980</t>
  </si>
  <si>
    <t>161100/48/2021/00000271</t>
  </si>
  <si>
    <t>Morale Suresh Shivaji</t>
  </si>
  <si>
    <t>3181</t>
  </si>
  <si>
    <t xml:space="preserve">MDI5-0029992312          </t>
  </si>
  <si>
    <t>Morale Shaourya  Suresh</t>
  </si>
  <si>
    <t>3</t>
  </si>
  <si>
    <t>MDI5652596</t>
  </si>
  <si>
    <t>Malignant neoplasm of male genital organ, unspecified</t>
  </si>
  <si>
    <t>C63.9</t>
  </si>
  <si>
    <t>$07/06/2020</t>
  </si>
  <si>
    <t>Rs. 4500;NOT PAYBLE. Rs. 200;As per  PPN Dressing charges included in package.. Rs. 1030;As per PPN pathology charges included in package.. Rs. 500;As per PPN X-ray charges included in package.. Rs. 6876;As per PPN pharmchy charges included in package.</t>
  </si>
  <si>
    <t>N177201168350665</t>
  </si>
  <si>
    <t>161100/48/2021/00000272</t>
  </si>
  <si>
    <t>Kharmate Jagannath Shankar</t>
  </si>
  <si>
    <t>2900</t>
  </si>
  <si>
    <t xml:space="preserve">MDI5-0029992126          </t>
  </si>
  <si>
    <t>Kharmate Surekha Jagannath</t>
  </si>
  <si>
    <t>MDI5655801</t>
  </si>
  <si>
    <t>Fracture of lateral condyle of tibia</t>
  </si>
  <si>
    <t>S82.12</t>
  </si>
  <si>
    <t>$11/08/2020</t>
  </si>
  <si>
    <t>Rs. 50;Registration charges are not payable.. Rs. 939;Non-medical expenses are not payable. - SOFT ROLL / BANDAGE / GLOVES / GLOVES. Rs. 745;Non-medical expenses are not payable. - GLOVES / Bathing Wipes. Rs. 999;Non-medical expenses are not payable. - KIT. Rs. 85;Non-medical expenses are not payable. - GLOVES. Rs. 427;Non-medical expenses are not payable. - SOFT ROLL / BANDAGE. Rs. 300;consultaion note are not available date-04/07/2020. Rs. 300;consultaion note are not available date-01/08/2020. Rs. 300;consultaion note are not available date-02/06/2020. Rs. 4500;non covid pateint covid test are not paybel. Rs. 4870;as per cps remark. Rs. 620;Investigation Reports not available.x ray. Rs. 620;Investigation Reports not available.x ray. Rs. 620;Investigation Reports not available.x ray. Rs. 620;Investigation Reports not available.x ray</t>
  </si>
  <si>
    <t>$18/08/2020</t>
  </si>
  <si>
    <t>N233201220071269</t>
  </si>
  <si>
    <t>161100/48/2021/00000835</t>
  </si>
  <si>
    <t>Rs. 570;Instrument charges are not payable.. Rs. 4000;ppe kit not payable in non covid patient.</t>
  </si>
  <si>
    <t>006126202884</t>
  </si>
  <si>
    <t>$12/06/2020</t>
  </si>
  <si>
    <t>161100/48/2021/00000279</t>
  </si>
  <si>
    <t>$28/08/2020</t>
  </si>
  <si>
    <t xml:space="preserve">Rs. 50.00 : Registration charges are not payable., Rs. 939.00 : Non-medical expenses are not payable. - SOFT ROLL / BANDAGE / GLOVES / GLOVES, Rs. 745.00 : Non-medical expenses are not payable. - GLOVES / Bathing Wipes, Rs. 999.00 : Non-medical expenses are not payable. - KIT, Rs. 85.00 : Non-medical expenses are not payable. - GLOVES, Rs. 427.00 : Non-medical expenses are not payable. - SOFT ROLL / BANDAGE, Rs. 4500.00 : non covid pateint covid test are not paybel, Rs. 4870.00 : as per cps remark, Rs. 620.00 : Investigation Reports not available.x ray, </t>
  </si>
  <si>
    <t>$12/09/2020</t>
  </si>
  <si>
    <t>N259201245494069</t>
  </si>
  <si>
    <t>161100/48/2021/00001083</t>
  </si>
  <si>
    <t>MDI5656828</t>
  </si>
  <si>
    <t>N171201164321312</t>
  </si>
  <si>
    <t>161100/48/2021/00000357</t>
  </si>
  <si>
    <t>Rs. 400;as per ppn iol max payble rs.7000/-</t>
  </si>
  <si>
    <t>006126202928</t>
  </si>
  <si>
    <t>161100/48/2021/00000283</t>
  </si>
  <si>
    <t>Patil Vikas Sahebrao</t>
  </si>
  <si>
    <t>3033</t>
  </si>
  <si>
    <t xml:space="preserve">MDI5-0029992216          </t>
  </si>
  <si>
    <t>Patil Sushila Sahebrao</t>
  </si>
  <si>
    <t>MDI5662075</t>
  </si>
  <si>
    <t>Multiple myeloma</t>
  </si>
  <si>
    <t>C90.0</t>
  </si>
  <si>
    <t>$01/07/2020</t>
  </si>
  <si>
    <t>Rs. 150;Non-medical expenses are not payable. - Preparation Charges. Rs. 505;Non-medical expenses are not payable. - gloves / Camera Cover. Rs. 3500;Other Charges Are Not Payable nimbus bed. Rs. 1020;BMW (Bio medical Waste) charges are not payable.. Rs. 800;Syringe pump  charges are not payable.. Rs. 2821;Non-medical expenses are not payable. - Ecg Electrodes / Oxygen Mask / Examination Gloves / Ecg Electrodes / gown / Examination Gloves / Ecg Electrodes / Tegaderm / Examination Gloves / Oxygen Mask. Rs. 340;Dietician charges are not payable.. Rs. 1000;Emergency care charges are not payable.. Rs. 2000;BIO SAFTEY Protection charges are not payable.. Rs. 300;BIO SAFTEY Protection charges are not payable.. Rs. 3724;BSI exhausted</t>
  </si>
  <si>
    <t>HDFCR52020070686993330</t>
  </si>
  <si>
    <t>161100/48/2021/00000296</t>
  </si>
  <si>
    <t>Makare Supriya Balasaheb</t>
  </si>
  <si>
    <t>3353</t>
  </si>
  <si>
    <t xml:space="preserve">MDI5-0029992461          </t>
  </si>
  <si>
    <t>Mandale Sudam Chimaji</t>
  </si>
  <si>
    <t>80</t>
  </si>
  <si>
    <t>MDI5663681</t>
  </si>
  <si>
    <t>Pramodini Urology Foundation</t>
  </si>
  <si>
    <t>LCBP-0607-00304</t>
  </si>
  <si>
    <t>150022428</t>
  </si>
  <si>
    <t>Benign prostatic hyperplasia</t>
  </si>
  <si>
    <t>N40</t>
  </si>
  <si>
    <t>Rs. 6000;Inventory department details not available.HPE report not available. Rs. 11000;Instrument charges are not payable.. Rs. 11000;Instrument charges are not payable.-Laser machine. Rs. 4300;Detailed item-wise breakup of charges not available.</t>
  </si>
  <si>
    <t>N189201180321333</t>
  </si>
  <si>
    <t>As per telephonic conversation with Mrs. Kaveri madam -9822053645 the patient hospitalization is confirmed and they have shared all the details on call. So, kindly review medically &amp; process the claim as per received documents &amp; policy T&amp;C.</t>
  </si>
  <si>
    <t>Ennucleation</t>
  </si>
  <si>
    <t>Fergnsson College Road, Crossed Opp. Hotel Vaishail, Above Café Coffec Day</t>
  </si>
  <si>
    <t>161100/48/2021/00000498</t>
  </si>
  <si>
    <t>Yemtekar Chandrakant Dharma</t>
  </si>
  <si>
    <t>2563</t>
  </si>
  <si>
    <t xml:space="preserve">MDI5-0029991957          </t>
  </si>
  <si>
    <t>Yemtekar Leelabai Dharma</t>
  </si>
  <si>
    <t>MDI5665594</t>
  </si>
  <si>
    <t>Thoracic root disorders, not elsewhere classified</t>
  </si>
  <si>
    <t>G54.3</t>
  </si>
  <si>
    <t xml:space="preserve">Rs. 120.00 : BMW (Bio medical Waste) charges are not payable., Rs. 900.00 : RMO/medical attendant / duty doctor charges are not payable., Rs. 100.00 : Registration charges are not payable., Rs. 931.00 : Admission charges are not payable., Rs. 69.00 : Calculation Error - No supporting document / no bill received, Rs. 16.00 : Non-medical expenses are not payable. - Face Mask, Rs. 64.00 : Non-medical expenses are not payable. - Examination Gloves, Rs. 166.00 : Non-medical expenses are not payable. - Examination Gloves / Hand Wash, Rs. 120.00 : Non-medical expenses are not payable. - Diaper Of Any Type, Rs. 94.00 : Non-medical expenses are not payable. - tinabed, Rs. 250.00 : Investigation Reports not available., </t>
  </si>
  <si>
    <t>N174201165704232</t>
  </si>
  <si>
    <t>161100/48/2021/00000379</t>
  </si>
  <si>
    <t>Rs. 535;Credit memo bills are not payable. Rs. 252;Credit memo bills are not payable. Rs. 250;Investigation Reports not available.. Rs. 120;BMW (Bio medical Waste) charges are not payable.. Rs. 900;RMO/medical attendant / duty doctor charges are not payable.. Rs. 100;Registration charges are not payable.. Rs. 931;Admission charges are not payable.. Rs. 69;Calculation Error - No supporting document / no bill received. Rs. 16;Non-medical expenses are not payable. - Face Mask. Rs. 64;Non-medical expenses are not payable. - Examination Gloves. Rs. 166;Non-medical expenses are not payable. - Examination Gloves / Hand Wash. Rs. 120;Non-medical expenses are not payable. - Diaper Of Any Type. Rs. 94;Non-medical expenses are not payable. - tinabed</t>
  </si>
  <si>
    <t>N171201164315057</t>
  </si>
  <si>
    <t>161100/48/2021/00000308</t>
  </si>
  <si>
    <t>Vasdev Sunita Anupam</t>
  </si>
  <si>
    <t>1992</t>
  </si>
  <si>
    <t xml:space="preserve">MDI5-0029991691          </t>
  </si>
  <si>
    <t>Vasdev Omprakash</t>
  </si>
  <si>
    <t>MDI5666228</t>
  </si>
  <si>
    <t>Sadhu Vaswani Missions Medical Complex</t>
  </si>
  <si>
    <t>NW11794</t>
  </si>
  <si>
    <t>Myelofibrosis</t>
  </si>
  <si>
    <t>D75.81</t>
  </si>
  <si>
    <t>$01/05/2020</t>
  </si>
  <si>
    <t>Rs. 9600;As per policy terms &amp; conditions, ROOM &amp; Nursing Charges are payable 2000/- per day. Rs. 100;Registration charges are not payable.. Rs. 1454;Administrative charges are not payable. Rs. 120;Blood Grouping and Cross matching charges Not payable. Rs. 120;Blood Grouping and Cross matching charges Not payable. Rs. 120;Blood Grouping and Cross matching charges Not payable. Rs. 120;Blood Grouping and Cross matching charges Not payable. Rs. 656;As per Remark - [Proportionate deduction]  37.5% (deducted amount is Rs.656. Rs. 480;As per Remark - [Proportionate deduction]  37.5% (deducted amount is Rs.480. Rs. 2400;As per Remark - [Proportionate deduction]  37.5% (deducted amount is Rs.2400. Rs. 742;As per Remark - [Proportionate deduction]  37.5% (deducted amount is Rs.742. Rs. 9;As per Remark - [Proportionate deduction]  37.5% (deducted amount is Rs.9. Rs. 2040;As per Remark - [Proportionate deduction]  37.5% (deducted amount is Rs.2040. Rs. 469;As per Remark - [Proportionate deduction]  37.5% (deducted amount is Rs.469. Rs. 1695;As per Remark - [Proportionate deduction]  37.5% (deducted amount is Rs.1695. Rs. 56;As per Remark - [Proportionate deduction]  37.5% (deducted amount is Rs.56. Rs. 581;As per Remark - [Proportionate deduction]  37.5% (deducted amount is Rs.581. Rs. 581;As per Remark - [Proportionate deduction]  37.5% (deducted amount is Rs.581. Rs. 581;As per Remark - [Proportionate deduction]  37.5% (deducted amount is Rs.581. Rs. 581;As per Remark - [Proportionate deduction]  37.5% (deducted amount is Rs.581</t>
  </si>
  <si>
    <t>$28/06/2020</t>
  </si>
  <si>
    <t>N184201175763908</t>
  </si>
  <si>
    <t>As per telephonic conversation with patient relative Son Anupam on this no  9422539963 the patient hospitalization is confirmed and they have shared hospitalization details on call. So kindly process the claim as per received documents and policy T&amp;C.</t>
  </si>
  <si>
    <t>7 Koregaon Park</t>
  </si>
  <si>
    <t>161100/48/2021/00000309</t>
  </si>
  <si>
    <t>Salunke Dnyaneshwar Kaluram</t>
  </si>
  <si>
    <t>2577</t>
  </si>
  <si>
    <t xml:space="preserve">MDI5-0029998220          </t>
  </si>
  <si>
    <t>Salunke Kaluram Vishnu</t>
  </si>
  <si>
    <t>MDI5670299</t>
  </si>
  <si>
    <t>Corona Virus</t>
  </si>
  <si>
    <t>U07.1</t>
  </si>
  <si>
    <t>Infections &amp; Infestations</t>
  </si>
  <si>
    <t>$23/06/2020 3:13:00 PM</t>
  </si>
  <si>
    <t>Rs. 3560;Food and other beverages charges are not payable.. Rs. 400;BMW (Bio medical Waste) charges are not payable.. Rs. 224;Non-medical expenses are not payable. - Underpad / EASY BATH / MASK. Rs. 1770;Non-medical expenses are not payable. - Examination Gloves / LANCET / Oxygen Mask / Ecg Electrodes / Tegaderm / LANCET / ACLOHOL SWAB / Ecg Electrodes / LANCET / LANCET / Oxygen Mask / ALCO SWAB / Tegaderm / SPIROMETER / MASK. Rs. 2850;As per SOC Rs.550/-per day  Is payable for room and nursing.          .. Rs. 100;bio safety protection charges not payable.. Rs. 1000;bio safety protection charges not payable.. Rs. 17500;bio safety protection charges not payable. Rs. 6500;bio safety protection charges not payable. Rs. 4850;emmergency charges not payable.</t>
  </si>
  <si>
    <t>N177201168351902</t>
  </si>
  <si>
    <t>161100/48/2021/00000319</t>
  </si>
  <si>
    <t>CORONA / COVID Virus</t>
  </si>
  <si>
    <t>$17/12/2020</t>
  </si>
  <si>
    <t>Rs. 3560.00 : Food and other beverages charges are not payable., Rs. 400.00 : BMW (Bio medical Waste) charges are not payable., Rs. 224.00 : Non-medical expenses are not payable. - Underpad / EASY BATH / MASK, Rs. 1770.00 : Non-medical expenses are not payable. - Examination Gloves / LANCET / Oxygen Mask / Ecg Electrodes / Tegaderm / LANCET / ACLOHOL SWAB / Ecg Electrodes / LANCET / LANCET / Oxygen Mask / ALCO SWAB / Tegaderm / SPIROMETER / MASK, Rs. 2850.00 : As per SOC Rs.550/-per day  Is payable for room and nursing.          ., Rs. 100.00 : bio safety protection charges not payable., Rs. 1000.00 : bio safety protection charges not payable., Rs. 17500.00 : bio safety protection charges not payable, Rs. 6500.00 : bio safety protection charges not payable, Rs. 4850.00 : emmergency charges</t>
  </si>
  <si>
    <t>$29/12/2020</t>
  </si>
  <si>
    <t>N365201355711300</t>
  </si>
  <si>
    <t>$30/12/2020</t>
  </si>
  <si>
    <t>161100/48/2021/00002140</t>
  </si>
  <si>
    <t>MDI5671138</t>
  </si>
  <si>
    <t>Rs. 1925;As per PPN. Rs. 1040;As per PPN. Rs. 140;As per PPN</t>
  </si>
  <si>
    <t>N176201167133295</t>
  </si>
  <si>
    <t>161100/48/2021/00000325</t>
  </si>
  <si>
    <t>Shinde Suresh Sitaram</t>
  </si>
  <si>
    <t>2419</t>
  </si>
  <si>
    <t xml:space="preserve">MDI5-0029998205          </t>
  </si>
  <si>
    <t>MDI5671990</t>
  </si>
  <si>
    <t>N178201169260460</t>
  </si>
  <si>
    <t>As per telephonic conversation with hospital staff Mr. Patil on 02041096666 the patient hospitalization is confirmed and they have shared all the details on call. So, kindly review medically &amp; process the claim as per received documents &amp; policy T&amp;C.</t>
  </si>
  <si>
    <t>161100/48/2021/00000412</t>
  </si>
  <si>
    <t>$03/08/2020</t>
  </si>
  <si>
    <t>Rs. 150;Miscellaneous charges are not payable</t>
  </si>
  <si>
    <t>N219201207300363</t>
  </si>
  <si>
    <t>161100/48/2021/00000672</t>
  </si>
  <si>
    <t>Rs. 775;nusing exhaust 47 amount, As per Remark - [Proportionate deduction]  36.4% (deducted amount is Rs.728. Rs. 200;As per policy terms &amp; conditions, ROOM &amp; Nursing Charges are payable 2000/- per day. Rs. 110;Non-medical expenses are not payable. - Glucometer Charges. Rs. 300;Bmw Charges Are Not Payable. Rs. 25;Non-medical expenses are not payable. - id band. Rs. 100;RMO/medical attendant / duty doctor charges are not payable.. Rs. 1851;As per Remark - [Proportionate deduction]  36.4% (deducted amount is Rs.1851. Rs. 295;As per Remark - [Proportionate deduction]  36.4% (deducted amount is Rs.295. Rs. 2600;Administrative charges are not payable. Rs. 200;Registration charges are not payable.. Rs. 437;As per Remark - [Proportionate deduction]  36.4% (deducted amount is Rs.437. Rs. 90;Non-medical expenses are not payable. - ecg lead. Rs. 855;Non-medical expenses are not payable. - Underpad / TOWEL / Cotton Roll. Rs. 36;As per Remark - [Proportionate deduction]  36.4% (deducted amount is Rs.36. Rs. 400;As per Remark - [Proportionate deduction]  36.4% (deducted amount is Rs.400. Rs. 217;Authentic bill receipts (with printed bill no.&amp; date) are not available. Rs. 1740;Non-medical expenses are not payable. - SCRUB / SWAB / BLUE SHEET / BLADE / DRAPE / ECG LEAD / GAUZE / BLUE SHEET / DYNAPLAST / BLADE / DRAPE / GLOVES / GLOVES / Mask / DYNAPLAST / ECG LEAD / BLUE SHEET / LOVES / GAUZE. Rs. 437;As per Remark - [Proportionate deduction]  36.4% (deducted amount is Rs.437. Rs. 4500;COVID-19 Consulmable Chnages not payble for non Covid patient. Rs. 2858;covid 19 consumable charges are not payable. Rs. 795;As per Remark - [Proportionate deduction]  36.4% (deducted amount is Rs.795. Rs. 1747;As per Remark - [Proportionate deduction]  36.4% (deducted amount is Rs.1747. Rs. 1274;As per Remark - [Proportionate deduction]  36.4% (deducted amount is Rs.1274. Rs. 1274;As per Remark - [Proportionate deduction]  36.4% (deducted amount is Rs.1274. Rs. 12740;As per Remark - [Proportionate deduction]  36.4% (deducted amount is Rs.12740. Rs. 1201;As per Remark - [Proportionate deduction]  36.4% (deducted amount is Rs.1201. Rs. 619;As per Remark - [Proportionate deduction]  36.4% (deducted amount is Rs.619. Rs. 109;As per Remark - [Proportionate deduction]  36.4% (deducted amount is Rs.109. Rs. 182;As per Remark - [Proportionate deduction]  36.4% (deducted amount is Rs.182</t>
  </si>
  <si>
    <t>N174201165715474</t>
  </si>
  <si>
    <t>Tele investigation done by Gaurav Dharashivkar,Case is genuine,_x000D_
As per telephonically confirm by Patil (Hospital Staff) patient hospitalization is confirm._x000D_
Hospital No 020 41096666</t>
  </si>
  <si>
    <t>161100/48/2021/00000338</t>
  </si>
  <si>
    <t>Karote Vidya Kishor</t>
  </si>
  <si>
    <t>3267</t>
  </si>
  <si>
    <t xml:space="preserve">MDI5-0029992380          </t>
  </si>
  <si>
    <t>Karote Rushikesh Kishor</t>
  </si>
  <si>
    <t>MDI5672390</t>
  </si>
  <si>
    <t>Varicose veins of other sites</t>
  </si>
  <si>
    <t>I86</t>
  </si>
  <si>
    <t>N184201175758131</t>
  </si>
  <si>
    <t>161100/48/2021/00000329</t>
  </si>
  <si>
    <t>MDI5672772</t>
  </si>
  <si>
    <t>$31/05/2020</t>
  </si>
  <si>
    <t>Rs. 175;Biosafety protection charges not payable in non covid pt. Rs. 175;Covid protection charges not payable in non covide patient. Rs. 175;Covid protection charges not payable in non covide patient. Rs. 175;Covid protection charges not payable in non covide patient. Rs. 175;Covid protection charges not payable in non covide patient. Rs. 175;Covid protection charges not payable in non covide patient. Rs. 175;Covid protection charges not payable in non covide patient. Rs. 175;Covid protection charges not payable in non covide patient. Rs. 90;Hospital Discount. Rs. 610;Hospital Discount - Medicines</t>
  </si>
  <si>
    <t>N176201167132630</t>
  </si>
  <si>
    <t>161100/48/2021/00000330</t>
  </si>
  <si>
    <t>Khaire Asmita Suresh</t>
  </si>
  <si>
    <t>2112</t>
  </si>
  <si>
    <t xml:space="preserve">MDI5-0029991731          </t>
  </si>
  <si>
    <t>MDI5673376</t>
  </si>
  <si>
    <t>Malignant neoplasm of breast of unspecified site, female</t>
  </si>
  <si>
    <t>C50.91</t>
  </si>
  <si>
    <t>$14/08/2020</t>
  </si>
  <si>
    <t>Rs. 999;Non-medical expenses are not payable. eg.safety kit disposable. Rs. 500;consultation note not available -dated-22/5/2020. Rs. 400;consultation note not available -dated-26/5/2020. Rs. 900;consultation note not available -dated-11/8/2020. Rs. 300;consultation note not available -dated-15/6/2020. Rs. 500;consultation note not available -dated-03/6/2020. Rs. 5000;Detailed breakup of charges not provided.. Rs. 5000;Detailed breakup of charges not provided.. Rs. 10216;as per cps remark. Rs. 4500;covid test charges are not payable</t>
  </si>
  <si>
    <t>$21/08/2020</t>
  </si>
  <si>
    <t>N234201220882412</t>
  </si>
  <si>
    <t>Resection Surgery</t>
  </si>
  <si>
    <t>161100/48/2021/00000852</t>
  </si>
  <si>
    <t>Rs. 250;Non-medical expenses are not payable. - Medical Records. Rs. 600;Non-medical expenses are not payable. - Glucometer Charges. Rs. 2000;ppe kitcharges are not payable.. Rs. 1596;Non-medical expenses are not payable.Non-Payable***GLOVES/BLADE/HOOD COVER. Rs. 1500;monitoring  charges are included in icu. Rs. 400;As per SOC Rs. 400      Is payable for  visit per day          .. Rs. 3842;Amount exceeding the Authorized amount sanctioned</t>
  </si>
  <si>
    <t>006254953512</t>
  </si>
  <si>
    <t>161100/48/2021/00000340</t>
  </si>
  <si>
    <t>MDI5674510</t>
  </si>
  <si>
    <t>Rs. 6700;AS PER CPS REMARK.. Rs. 5000;AS PER CPS REMARK.</t>
  </si>
  <si>
    <t>$22/09/2020</t>
  </si>
  <si>
    <t>$25/09/2020</t>
  </si>
  <si>
    <t>N269201254702791</t>
  </si>
  <si>
    <t>161100/48/2021/00001203</t>
  </si>
  <si>
    <t>u07.1</t>
  </si>
  <si>
    <t>Rs. 3320;Food and other beverages charges are not payable.. Rs. 140;BMW (Bio medical Waste) charges are not payable.. Rs. 505;Non-medical expenses are not payable. - Examination Gloves / Tegaderm / Tegaderm / MASK / Tegaderm / MASK. Rs. 6218;OTHER - PAID BY PATIENT RS.11700/-. Rs. 1017;Non-medical expenses are not payable.</t>
  </si>
  <si>
    <t>N209201196616926</t>
  </si>
  <si>
    <t>161100/48/2021/00000342</t>
  </si>
  <si>
    <t>N279201264756572</t>
  </si>
  <si>
    <t>161100/48/2021/00001236</t>
  </si>
  <si>
    <t>MDI5677729</t>
  </si>
  <si>
    <t>Rs. 8710;Amount exceeding the Authorized amount sanctioned. Rs. 600;PULSE OXIMETERY CHARGES ARE NOT PAYABLE.. Rs. 2520;Food and other beverages charges are not payable.. Rs. 140;BMW (Bio medical Waste) charges are not payable.. Rs. 3423;BSI exhausted</t>
  </si>
  <si>
    <t>N185201176748989</t>
  </si>
  <si>
    <t>161100/48/2021/00000349</t>
  </si>
  <si>
    <t>MDI5681854</t>
  </si>
  <si>
    <t>Gastrointestinal stromal tumor, unspecified site</t>
  </si>
  <si>
    <t>C49.A0</t>
  </si>
  <si>
    <t>Rs. 150;Non-medical expenses are not payable. - Preparation Charges. Rs. 435;Non-medical expenses are not payable.</t>
  </si>
  <si>
    <t>N177201168346379</t>
  </si>
  <si>
    <t>161100/48/2021/00000366</t>
  </si>
  <si>
    <t>Kalgude Bhikaram Pandurang</t>
  </si>
  <si>
    <t>2140</t>
  </si>
  <si>
    <t xml:space="preserve">MDI5-0029991739          </t>
  </si>
  <si>
    <t>MDI5683090</t>
  </si>
  <si>
    <t>Rs. 1650;AS PER SOC rs 1320/-IS PAYABLE FOR ROOM AND NURSING CHARGES. Rs. 7600;As per SOC Rs.  1800/-PER DAY     Is payable for ROOM AND NURSING CHARGES           .. Rs. 13000;Monitoring charges are not payable under reasonable and customary charges. Rs. 2750;AS PER SOC rs500/-PER DAY PAYABLE FOR VISIT CHARGES. Rs. 3080;AS PER SOC rs 1320/-PAYABLE FOR ROOM AND NURSING CHARGES. Rs. 14500;Isolation Charges Are Not Payable. Rs. 1200;Bmw Charges Are Not Payable. Rs. 500;Administrative charges are not payable. Rs. 100;Registration charges are not payable.</t>
  </si>
  <si>
    <t>N202201191621695</t>
  </si>
  <si>
    <t>As per telephonic conversation with patient relative Son Ajinkya on this no  9822711048 the patient hospitalization is confirmed and they have shared hospitalization details on call. So kindly process the claim as per received documents and policy T&amp;C.</t>
  </si>
  <si>
    <t>161100/48/2021/00000374</t>
  </si>
  <si>
    <t>MDI5683772</t>
  </si>
  <si>
    <t>Malignant neoplasm of rectum</t>
  </si>
  <si>
    <t>C20</t>
  </si>
  <si>
    <t>Rs. 482;Non-medical expenses are not payable. - Tegaderm / DISCOFIX / Face Mask. Rs. 1400;As per policy terms &amp; conditions, ROOM &amp; Nursing Charges are payable 2000/- per day. Rs. 2116;As per Remark - [Proportionate deduction]  33.33% (deducted amount is Rs.2116. Rs. 833;As per Remark - [Proportionate deduction]  33.33% (deducted amount is Rs.833. Rs. 402;As per Remark - [Proportionate deduction]  33.33% (deducted amount is Rs.402</t>
  </si>
  <si>
    <t>N184201175757634</t>
  </si>
  <si>
    <t>161100/48/2021/00000376</t>
  </si>
  <si>
    <t>Kasar Suyog Vijay</t>
  </si>
  <si>
    <t>3482</t>
  </si>
  <si>
    <t xml:space="preserve">MDI5-0029992569          </t>
  </si>
  <si>
    <t>Shirasmane Vijay Dattatraya</t>
  </si>
  <si>
    <t>MDI5687697</t>
  </si>
  <si>
    <t>SIDDHIVINAYAK MULTISPECIALITY HOSPITAL</t>
  </si>
  <si>
    <t>NW88689</t>
  </si>
  <si>
    <t>Acute myocardial infarction</t>
  </si>
  <si>
    <t>I21</t>
  </si>
  <si>
    <t>Rs. 3500;As per policy terms &amp; conditions, ROOM &amp; Nursing Charges are payable 2000/- per day. Rs. 1106;Calculation Error - No supporting document / no bill received. Rs. 1500;Infusion pump charges not payable. Rs. 5500;As per policy terms &amp; conditions, ROOM &amp; Nursing Charges are payable 2000/- per day. Rs. 1833;As per Remark - [Proportionate deduction]  33.33% (deducted amount is Rs.1833. Rs. 1167;As per Remark - [Proportionate deduction]  33.33% (deducted amount is Rs.1167. Rs. 2333;As per Remark - [Proportionate deduction]  33.33% (deducted amount is Rs.2333. Rs. 767;As per Remark - [Proportionate deduction]  33.33% (deducted amount is Rs.767. Rs. 1800;As per Remark - [Proportionate deduction]  33.33% (deducted amount is Rs.1800. Rs. 100;As per Remark - [Proportionate deduction]  33.33% (deducted amount is Rs.100. Rs. 350;As per Remark - [Proportionate deduction]  33.33% (deducted amount is Rs.350</t>
  </si>
  <si>
    <t>$16/09/2020</t>
  </si>
  <si>
    <t>N261201247606151</t>
  </si>
  <si>
    <t>As per telephonic conversation with patient relative Son Suyog at the time of claim intimation on this number 9970745470  the patient hospitlisation is confirmed So, kindly review medically &amp; process the claim as per received documents &amp; policy T&amp;C.</t>
  </si>
  <si>
    <t>J22</t>
  </si>
  <si>
    <t>Unspecified acute lower respiratory infection</t>
  </si>
  <si>
    <t>Medical Mgt Of Ami</t>
  </si>
  <si>
    <t>1ST FLOOR,S S PATIL CONSTRUCTION OFFICE,IN FRONT OF GAJANAN PETROL PUMP MAHARANA PRATAP CHOWK,PACHORA</t>
  </si>
  <si>
    <t>161100/48/2021/00001098</t>
  </si>
  <si>
    <t>MDI5689219</t>
  </si>
  <si>
    <t>Anal polyp</t>
  </si>
  <si>
    <t>K62.0</t>
  </si>
  <si>
    <t>$28/06/2020 12:06:00 PM</t>
  </si>
  <si>
    <t>Rs. 1635;Non-medical expenses are not payable. - Micropore / Oxygen Mask / ECG LEEDS / COTTON / GAUZE SWAB / Face Mask / Face Mask / Identification Charges/micrishield/miropoptic strile. Rs. 300;Admission charges are not payable.. Rs. 1225;Administrative charges are not payable</t>
  </si>
  <si>
    <t>N184201175769336</t>
  </si>
  <si>
    <t>161100/48/2021/00000401</t>
  </si>
  <si>
    <t>MDI5689331</t>
  </si>
  <si>
    <t>Pulmonary hypertension, unspecified</t>
  </si>
  <si>
    <t>I27.20</t>
  </si>
  <si>
    <t>$04/07/2020</t>
  </si>
  <si>
    <t>Rs. 120;Blood Grouping and Cross matching charges Not payable. Rs. 120;Blood Grouping and Cross matching charges Not payable. Rs. 120;Blood Grouping and Cross matching charges Not payable. Rs. 2500;As per policy terms &amp; conditions, ROOM &amp; Nursing Charges are payable 2000/- per day. Rs. 100;Registration charges are not payable.. Rs. 330;As per Remark - [Proportionate deduction]  20% (deducted amount is Rs.330. Rs. 754;As per Remark - [Proportionate deduction]  20% (deducted amount is Rs.754. Rs. 250;Bmw Charges Are Not Payable. Rs. 693;Administrative charges are not payable. Rs. 70;As per Remark - [Proportionate deduction]  20% (deducted amount is Rs.70. Rs. 180;As per Remark - [Proportionate deduction]  20% (deducted amount is Rs.180. Rs. 59;Non-medical expenses are not payable. - Easy Fix. Rs. 450;As per Remark - [Proportionate deduction]  20% (deducted amount is Rs.450. Rs. 264;As per Remark - [Proportionate deduction]  20% (deducted amount is Rs.264. Rs. 310;As per Remark - [Proportionate deduction]  20% (deducted amount is Rs.310. Rs. 310;As per Remark - [Proportionate deduction]  20% (deducted amount is Rs.310. Rs. 310;As per Remark - [Proportionate deduction]  20% (deducted amount is Rs.310. Rs. 12;As per Remark - [Proportionate deduction]  20% (deducted amount is Rs.12. Rs. 27;As per Remark - [Proportionate deduction]  20% (deducted amount is Rs.27</t>
  </si>
  <si>
    <t>N195201186079352</t>
  </si>
  <si>
    <t>As per telephonic conversation with patient relative Relative Sunita Vasdev at the time of claim intimation on this number 9422539963  the patient hospitlisation is confirmed So, kindly review medically &amp; process the claim as per received documents &amp; policy T&amp;C.</t>
  </si>
  <si>
    <t>161100/48/2021/00000402</t>
  </si>
  <si>
    <t>MDI5693316</t>
  </si>
  <si>
    <t>N204201193382488</t>
  </si>
  <si>
    <t>161100/48/2021/00000586</t>
  </si>
  <si>
    <t>Rs. 100;Bmw Charges Are Not Payable. Rs. 50;Identification Charges Are Not Payable. Rs. 100;RMO/medical attendant / duty doctor charges are not payable.. Rs. 200;Registration charges are not payable.. Rs. 236;Non-medical expenses are not payable. - tegadrem / auze. Rs. 163;As per policy terms &amp; conditions, ROOM &amp; Nursing Charges are payable 2000/- per day. Rs. 90;As per Remark - [Proportionate deduction]  7.54% (deducted amount is Rs.90. Rs. 8;As per Remark - [Proportionate deduction]  7.54% (deducted amount is Rs.8. Rs. 151;As per Remark - [Proportionate deduction]  7.54% (deducted amount is Rs.151. Rs. 905;As per Remark - [Proportionate deduction]  7.54% (deducted amount is Rs.905</t>
  </si>
  <si>
    <t>N183201174632937</t>
  </si>
  <si>
    <t>161100/48/2021/00000416</t>
  </si>
  <si>
    <t>Ahire Kedar Chintaman</t>
  </si>
  <si>
    <t>3100</t>
  </si>
  <si>
    <t xml:space="preserve">MDI5-0029992259          </t>
  </si>
  <si>
    <t>Ahire Chintaman Lahu</t>
  </si>
  <si>
    <t>MDI5693329</t>
  </si>
  <si>
    <t>ANKUR PHACOIMSLYFICATION &amp; LASER CENTRE</t>
  </si>
  <si>
    <t>MALEGAON</t>
  </si>
  <si>
    <t>413401</t>
  </si>
  <si>
    <t>NW25203</t>
  </si>
  <si>
    <t>Rs. 2000;As per policy terms &amp; conditions, ROOM &amp; Nursing Charges are payable 2000/- per day. Rs. 80;Non-medical expenses are not payable. - drape. Rs. 12700;Iol Bills considered twice in claimed amount.. Rs. 100;As per Remark - [Proportionate deduction]  33.33% (deducted amount is Rs.100. Rs. 5000;As per Remark - [Proportionate deduction]  33.33% (deducted amount is Rs.5000. Rs. 1000;As per Remark - [Proportionate deduction]  33.33% (deducted amount is Rs.1000. Rs. 300;As per Remark - [Proportionate deduction]  33.33% (deducted amount is Rs.300. Rs. 1000;As per Remark - [Proportionate deduction]  33.33% (deducted amount is Rs.1000</t>
  </si>
  <si>
    <t>N190201181791035</t>
  </si>
  <si>
    <t>As per telephonic conversation with patient relative Son Kedar Ahire at the time of claim intimation on this number 8806031713  the patient hospitlisation is confirmed So, kindly review medically &amp; process the claim as per received documents &amp; policy T&amp;C.</t>
  </si>
  <si>
    <t>SATANA NAKA MALEGAOM</t>
  </si>
  <si>
    <t>161100/48/2021/00000417</t>
  </si>
  <si>
    <t>MDI5693575</t>
  </si>
  <si>
    <t>Abscess of anal and rectal regions</t>
  </si>
  <si>
    <t>K61</t>
  </si>
  <si>
    <t>Rs. 50;Registration charges are not payable.. Rs. 1600;As per policy terms &amp; conditions, ROOM &amp; Nursing Charges are payable 2000/- per day. Rs. 150;Admission charges are not payable.. Rs. 300;Bmw Charges Are Not Payable. Rs. 3500;Administrative charges are not payable. Rs. 540;As per policy terms &amp; conditions, ROOM &amp; Nursing Charges are payable 2000/- per day. Rs. 380;Non-medical expenses are not payable.. Rs. 1046;As per Remark - [Proportionate deduction]  34.85% (deducted amount is Rs.1046. Rs. 1832;As per Remark - [Proportionate deduction]  34.85% (deducted amount is Rs.1832. Rs. 38;As per Remark - [Proportionate deduction]  34.85% (deducted amount is Rs.38. Rs. 122;As per Remark - [Proportionate deduction]  34.85% (deducted amount is Rs.122. Rs. 2091;As per Remark - [Proportionate deduction]  34.85% (deducted amount is Rs.2091. Rs. 1046;As per Remark - [Proportionate deduction]  34.85% (deducted amount is Rs.1046. Rs. 70;As per Remark - [Proportionate deduction]  34.85% (deducted amount is Rs.70. Rs. 153;As per Remark - [Proportionate deduction]  34.85% (deducted amount is Rs.153. Rs. 3485;As per Remark - [Proportionate deduction]  34.85% (deducted amount is Rs.3485</t>
  </si>
  <si>
    <t>N183201174642580</t>
  </si>
  <si>
    <t>I&amp;d Abscess</t>
  </si>
  <si>
    <t>161100/48/2021/00000418</t>
  </si>
  <si>
    <t>Patil Prashant Sahebrao</t>
  </si>
  <si>
    <t>3367</t>
  </si>
  <si>
    <t xml:space="preserve">MDI5-0029992472          </t>
  </si>
  <si>
    <t>Patil Sunanda Sahebrao</t>
  </si>
  <si>
    <t>MDI5693984</t>
  </si>
  <si>
    <t>Shree Mahavir Hospital</t>
  </si>
  <si>
    <t>Chalisgaon</t>
  </si>
  <si>
    <t>424101</t>
  </si>
  <si>
    <t>NW27520</t>
  </si>
  <si>
    <t>Unspecified lump in the right breast</t>
  </si>
  <si>
    <t>N63.1</t>
  </si>
  <si>
    <t>Rs. 89;Non-medical expenses are not payable. - Gauze / Gallant Razor. Rs. 190;Calculation Error - No supporting document / no bill received</t>
  </si>
  <si>
    <t>N192201184191135</t>
  </si>
  <si>
    <t>NR.DR. MUNDALA CHILDER HOSPITAL Dudh Sagar Marg, Chalisgaon</t>
  </si>
  <si>
    <t>161100/48/2021/00000517</t>
  </si>
  <si>
    <t>Rs. 2320;Calculation Error - PHARMACY BILLS NOT CLEAR</t>
  </si>
  <si>
    <t>N183201174637184</t>
  </si>
  <si>
    <t>161100/48/2021/00000420</t>
  </si>
  <si>
    <t>Ranpise Sangita Ravindra</t>
  </si>
  <si>
    <t>1816</t>
  </si>
  <si>
    <t xml:space="preserve">MDI5-0029991644          </t>
  </si>
  <si>
    <t>MDI5704398</t>
  </si>
  <si>
    <t>Rs. 1950;Syringe pump  charges are not payable. Rs. 9646;As per PPN Pharmachy charges included in package.. Rs. 2099;As per NPPA Guidelines ,Bare metal stent  charges  are payable upto limit of Rs30080 /- only.. Rs. 500;Dietician charges are not payable.. Rs. 525;Non-medical expenses are not payable. - Glucometer Charges. Rs. 500;Cashless Processing Charges Are Not Payable. Rs. 297;Administrative charges are not payable</t>
  </si>
  <si>
    <t>$</t>
  </si>
  <si>
    <t>N197201187997707</t>
  </si>
  <si>
    <t>As per telephonic conversation with Rupali insurance department of hospital, on 02066819999 the patient hospitalization is confirmed and they have shared all the details on call. So, kindly review medically &amp; process the claim as per received documents &amp; policy T&amp;C.</t>
  </si>
  <si>
    <t>161100/48/2021/00000474</t>
  </si>
  <si>
    <t>Ambhure Vishnu Balasaheb</t>
  </si>
  <si>
    <t>3468</t>
  </si>
  <si>
    <t xml:space="preserve">MDI5-0029992558          </t>
  </si>
  <si>
    <t>MDI5704719</t>
  </si>
  <si>
    <t>Mai Mangeshkar Hospital</t>
  </si>
  <si>
    <t>411052</t>
  </si>
  <si>
    <t>LCBO-2010-00079</t>
  </si>
  <si>
    <t>AAATL1944NSD002</t>
  </si>
  <si>
    <t>150025740</t>
  </si>
  <si>
    <t>Acute gastritis</t>
  </si>
  <si>
    <t>K29.0</t>
  </si>
  <si>
    <t>Rs. 300;BMW (Bio medical Waste) charges are not payable.. Rs. 549;Non-medical expenses are not payable. - Service Charges</t>
  </si>
  <si>
    <t>$11/07/2020</t>
  </si>
  <si>
    <t>N197201188000387</t>
  </si>
  <si>
    <t>As per telephonic conversation with relative Ambhure  on 8888418403, the patient hospitalization is confirmed.  So, kindly review &amp; process the claim as per received documents &amp; policy T&amp;C.</t>
  </si>
  <si>
    <t>117/1, Waraje, Next to BAIF, Mumbai- Bangalore Highway</t>
  </si>
  <si>
    <t>161100/48/2021/00000475</t>
  </si>
  <si>
    <t>MDI5709079</t>
  </si>
  <si>
    <t>Rs. 2000;As per policy terms &amp; conditions, ROOM &amp; Nursing Charges are payable 2000/- per day. Rs. 1400;RMO/medical attendant / duty doctor charges are not payable.. Rs. 3016;Non-medical expenses are not payable. - Tegaderm / DISCOFIX / Tegaderm / DISCOFIX / INTRAFIX. Rs. 833;As per Remark - [Proportionate deduction]  33.33% (deducted amount is Rs.833. Rs. 2300;As per Remark - [Proportionate deduction]  33.33% (deducted amount is Rs.2300. Rs. 540;As per Remark - [Proportionate deduction]  33.33% (deducted amount is Rs.540</t>
  </si>
  <si>
    <t>N206201195246816</t>
  </si>
  <si>
    <t>161100/48/2021/00000491</t>
  </si>
  <si>
    <t>Lolage Laxman Subhash</t>
  </si>
  <si>
    <t>2893</t>
  </si>
  <si>
    <t xml:space="preserve">MDI5-0029992122          </t>
  </si>
  <si>
    <t>Lolage Subhash Murlidhar</t>
  </si>
  <si>
    <t>MDI5710353</t>
  </si>
  <si>
    <t>Benign neoplasm of urinary organ, unspecified</t>
  </si>
  <si>
    <t>D30.9</t>
  </si>
  <si>
    <t>Rs. 435;Non-medical expenses are not payable. - Easy Fix. Rs. 3200;covid 19 test charges are not payable. Rs. 7492;As per Remark - [Proportionate deduction]  33.33% (deducted amount is Rs.7492. Rs. 4000;As per policy terms &amp; conditions, ROOM &amp; Nursing Charges are payable 2000/- per day. Rs. 1500;Non-medical expenses are not payable.- PPE KIT. Rs. 1770;As per Remark - [Proportionate deduction]  33.33% (deducted amount is Rs.1770. Rs. 145;As per Remark - [Proportionate deduction]  33.33% (deducted amount is Rs.145. Rs. 750;Cashless Processing Charges Are Not Payable. Rs. 1000;Administrative charges are not payable. Rs. 667;As per Remark - [Proportionate deduction]  33.33% (deducted amount is Rs.667. Rs. 150;As per Remark - [Proportionate deduction]  33.33% (deducted amount is Rs.150. Rs. 2280;As per Remark - [Proportionate deduction]  33.33% (deducted amount is Rs.2280</t>
  </si>
  <si>
    <t>N199201189988942</t>
  </si>
  <si>
    <t>161100/48/2021/00000494</t>
  </si>
  <si>
    <t>MDI5711161</t>
  </si>
  <si>
    <t>$07/08/2020</t>
  </si>
  <si>
    <t>N220201208913632</t>
  </si>
  <si>
    <t>Radiotherpy</t>
  </si>
  <si>
    <t>161100/48/2021/00000495</t>
  </si>
  <si>
    <t>Shinde Dadasaheb Vaijnathrao</t>
  </si>
  <si>
    <t>3305</t>
  </si>
  <si>
    <t xml:space="preserve">MDI5-0029992415          </t>
  </si>
  <si>
    <t>Shinde Vaijnathrao Dadarao</t>
  </si>
  <si>
    <t>MDI5712671</t>
  </si>
  <si>
    <t>Shri Venkatesh Hospital</t>
  </si>
  <si>
    <t>413531</t>
  </si>
  <si>
    <t>Reg.IN-07</t>
  </si>
  <si>
    <t>150130384</t>
  </si>
  <si>
    <t>$07/09/2020</t>
  </si>
  <si>
    <t>$09/09/2020</t>
  </si>
  <si>
    <t>N253201239735863</t>
  </si>
  <si>
    <t>84, Shamnagar,Ambajogai Road, Near Shri Keshav Raj Vidyalaya  Ambajogai Road</t>
  </si>
  <si>
    <t>161100/48/2021/00001024</t>
  </si>
  <si>
    <t>Dr R M Patil</t>
  </si>
  <si>
    <t>N199201189994905</t>
  </si>
  <si>
    <t>161100/48/2021/00000504</t>
  </si>
  <si>
    <t>Kashid Mahesh Madhukar</t>
  </si>
  <si>
    <t>2625</t>
  </si>
  <si>
    <t xml:space="preserve">MDI5-0029998230          </t>
  </si>
  <si>
    <t>MDI5714751</t>
  </si>
  <si>
    <t>Cutaneous abscess, unspecified</t>
  </si>
  <si>
    <t>L02.91</t>
  </si>
  <si>
    <t>Diseases of the skin and subcutaneous tissue</t>
  </si>
  <si>
    <t>Rs. 500;Registration charges are not payable.. Rs. 500;Details of IV charges / IV fluids are not available.. Rs. 800;Hospital Discount. Rs. 100;As per policy terms &amp; conditions, ROOM &amp; Nursing Charges are payable 2000/- per day. Rs. 17;As per Remark - [Proportionate deduction]  4.76% (deducted amount is Rs.17. Rs. 3;As per Remark - [Proportionate deduction]  4.76% (deducted amount is Rs.3. Rs. 48;As per Remark - [Proportionate deduction]  4.76% (deducted amount is Rs.48. Rs. 571;As per Remark - [Proportionate deduction]  4.76% (deducted amount is Rs.571. Rs. 214;As per Remark - [Proportionate deduction]  4.76% (deducted amount is Rs.214. Rs. 190;As per Remark - [Proportionate deduction]  4.76% (deducted amount is Rs.190</t>
  </si>
  <si>
    <t>N192201184179096</t>
  </si>
  <si>
    <t>Vetalbaba Chowk, Shivajinagar</t>
  </si>
  <si>
    <t>161100/48/2021/00000508</t>
  </si>
  <si>
    <t>Jadhav Darshana Dattaram</t>
  </si>
  <si>
    <t>MDI5714862</t>
  </si>
  <si>
    <t>NW29035</t>
  </si>
  <si>
    <t>Excessive, frequent and irregular menstruation</t>
  </si>
  <si>
    <t>N92</t>
  </si>
  <si>
    <t>Rs. 309;bill number and bill date not clear. Rs. 1000;As per policy terms &amp; conditions, ROOM &amp; Nursing Charges are payable 2000/- per day. Rs. 600;As per Remark - [Proportionate deduction]  20% (deducted amount is Rs.600. Rs. 400;As per Remark - [Proportionate deduction]  20% (deducted amount is Rs.400. Rs. 500;As per Remark - [Proportionate deduction]  20% (deducted amount is Rs.500. Rs. 200;As per Remark - [Proportionate deduction]  20% (deducted amount is Rs.200. Rs. 3600;As per Remark - [Proportionate deduction]  20% (deducted amount is Rs.3600. Rs. 240;As per Remark - [Proportionate deduction]  20% (deducted amount is Rs.240</t>
  </si>
  <si>
    <t>N191201182842457</t>
  </si>
  <si>
    <t>N85.01</t>
  </si>
  <si>
    <t>Benign endometrial hyperplasia</t>
  </si>
  <si>
    <t>D &amp; C</t>
  </si>
  <si>
    <t>1ST FLOOR, ATHARVAL HEIGHTS, KATEPURAM CHOWK, PIMPLE GURUV</t>
  </si>
  <si>
    <t>161100/48/2021/00000509</t>
  </si>
  <si>
    <t>MDI5717090</t>
  </si>
  <si>
    <t>Carcinoma in situ of prostate</t>
  </si>
  <si>
    <t>D07.5</t>
  </si>
  <si>
    <t>Rs. 15000;Referral note for investigation Reports not available- PET scan. Rs. 4500;Investigation Reports and referal note not available.- IHC. Rs. 2000;Referral note for investigation Reports not available- Biopsy. Rs. 2800;Referral note for investigation Reports not available - covid test</t>
  </si>
  <si>
    <t>N252201238233952</t>
  </si>
  <si>
    <t>As per telephonic conversation with Mr Laxshuman (Patient Son) on 9637771206 the patient hospitalization is confirmed and they have shared all the details on call. So, kindly review medically &amp; process the claim as per received documents &amp; policy T&amp;C.</t>
  </si>
  <si>
    <t>161100/48/2021/00000988</t>
  </si>
  <si>
    <t>Rs. 17752;As per Remark - [Proportionate deduction]  25.93% (deducted amount is Rs.17652. Rs. 4900;As per policy terms &amp; conditions, ROOM &amp; Nursing Charges are payable 2000/- per day. Rs. 1089;As per Remark - [Proportionate deduction]  25.93% (deducted amount is Rs.1089. Rs. 778;As per Remark - [Proportionate deduction]  25.93% (deducted amount is Rs.778. Rs. 233;As per Remark - [Proportionate deduction]  25.93% (deducted amount is Rs.233. Rs. 70;As per Remark - [Proportionate deduction]  25.93% (deducted amount is Rs.70. Rs. 1763;As per Remark - [Proportionate deduction]  25.93% (deducted amount is Rs.1763. Rs. 1745;As per Remark - [Proportionate deduction]  25.93% (deducted amount is Rs.1745</t>
  </si>
  <si>
    <t>008030996863</t>
  </si>
  <si>
    <t>161100/48/2021/00000514</t>
  </si>
  <si>
    <t>$02/10/2020</t>
  </si>
  <si>
    <t xml:space="preserve">Rs. 4500.00 : Investigation Reports and referal note not available.- IHC, </t>
  </si>
  <si>
    <t>$03/10/2020</t>
  </si>
  <si>
    <t>N287201274875163</t>
  </si>
  <si>
    <t>$13/10/2020</t>
  </si>
  <si>
    <t>161100/48/2021/00001362</t>
  </si>
  <si>
    <t>N293201280451582</t>
  </si>
  <si>
    <t>161100/48/2021/00001431</t>
  </si>
  <si>
    <t>MDI5719130</t>
  </si>
  <si>
    <t>Rs. 24000;As per policy terms &amp; conditions, ROOM &amp; Nursing Charges are payable 2000/- per day. Rs. 100;Non-medical expenses are not payable. - Flamigrip / Flamigrip. Rs. 1648;ppe kit payable only one of  1088 rs   per day max. Rs. 4125;As per Remark - [Proportionate deduction]  75% (deducted amount is Rs.4125. Rs. 4125;As per Remark - [Proportionate deduction]  75% (deducted amount is Rs.4125. Rs. 2700;As per Remark - [Proportionate deduction]  75% (deducted amount is Rs.2700. Rs. 300;As per Remark - [Proportionate deduction]  75% (deducted amount is Rs.300</t>
  </si>
  <si>
    <t>007273441158</t>
  </si>
  <si>
    <t>161100/48/2021/00000523</t>
  </si>
  <si>
    <t>Phadke Parimal Ashok</t>
  </si>
  <si>
    <t>9292</t>
  </si>
  <si>
    <t xml:space="preserve">MDI5-0029998363          </t>
  </si>
  <si>
    <t>Phadke Swati Ashok</t>
  </si>
  <si>
    <t>MDI5721226</t>
  </si>
  <si>
    <t>Guillain-Barre syndrome</t>
  </si>
  <si>
    <t>G61.0</t>
  </si>
  <si>
    <t>$25/03/2020</t>
  </si>
  <si>
    <t>Rs. 1600;As per policy terms &amp; conditions, ROOM &amp; Nursing Charges are payable 2000/- per day. Rs. 1980;Non-medical expenses are not payable. - Glucometer Charges. Rs. 500;BMW (Bio medical Waste) charges are not payable.. Rs. 25;Identification Charges Are Not Payable. Rs. 100;RMO/medical attendant / duty doctor charges are not payable.. Rs. 150;Dietician charges are not payable.. Rs. 200;Registration charges are not payable.. Rs. 280;Non-medical expenses are not payable. - sponge bag / ecg lead / paper. Rs. 1032;Medicine Bills considered twice in claimed amount.. Rs. 28;Medicine Bills considered twice in claimed amount.. Rs. 737;Medicine Bills considered twice in claimed amount.. Rs. 737;Medicine Bills considered twice in claimed amount.. Rs. 1021;Medicine Bills considered twice in claimed amount.. Rs. 1569;Calculation Error - No supporting document / no bill received. Rs. 1696;As per Remark - [Proportionate deduction]  45.95% (deducted amount is Rs.1696. Rs. 721;As per Remark - [Proportionate deduction]  45.95% (deducted amount is Rs.721. Rs. 138;As per Remark - [Proportionate deduction]  45.95% (deducted amount is Rs.138. Rs. 1103;As per Remark - [Proportionate deduction]  45.95% (deducted amount is Rs.1103. Rs. 1378;As per Remark - [Proportionate deduction]  45.95% (deducted amount is Rs.1378. Rs. 30;As per Remark - [Proportionate deduction]  45.95% (deducted amount is Rs.30. Rs. 574;As per Remark - [Proportionate deduction]  45.95% (deducted amount is Rs.574. Rs. 8363;As per Remark - [Proportionate deduction]  45.95% (deducted amount is Rs.8363. Rs. 2791;As per Remark - [Proportionate deduction]  45.95% (deducted amount is Rs.2791. Rs. 1758;As per Remark - [Proportionate deduction]  45.95% (deducted amount is Rs.1758</t>
  </si>
  <si>
    <t>N287201274874785</t>
  </si>
  <si>
    <t>As per telephonic conversation with Parimal son of patient on 9665051264 the patient hospitalization is confirmed and they have shared all the details on call. So, kindly review medically &amp; process the claim as per received documents &amp; policy T&amp;C.</t>
  </si>
  <si>
    <t>161100/48/2021/00000530</t>
  </si>
  <si>
    <t>MDI5721329</t>
  </si>
  <si>
    <t>$29/08/2020</t>
  </si>
  <si>
    <t>$02/09/2020</t>
  </si>
  <si>
    <t>N246201231866221</t>
  </si>
  <si>
    <t>161100/48/2021/00000937</t>
  </si>
  <si>
    <t>Rs. 137;Non-medical expenses are not payable. - Tegaderm. Rs. 400;As per policy terms &amp; conditions, ROOM &amp; Nursing Charges are payable 2000/- per day. Rs. 630;Processing Charges Are Not Payable. Rs. 100;BMW (Bio medical Waste) charges are not payable.. Rs. 200;Non-medical expenses are not payable.Bio safety Protection. Rs. 250;Monitoring charges are not payable. Rs. 173;As per Remark - [Proportionate deduction]  9.09% (deducted amount is Rs.173. Rs. 13;As per Remark - [Proportionate deduction]  9.09% (deducted amount is Rs.13. Rs. 339;As per Remark - [Proportionate deduction]  9.09% (deducted amount is Rs.339. Rs. 223;As per Remark - [Proportionate deduction]  9.09% (deducted amount is Rs.223</t>
  </si>
  <si>
    <t>N218201205993480</t>
  </si>
  <si>
    <t>161100/48/2021/00000529</t>
  </si>
  <si>
    <t>Shelar Satish Tukaram</t>
  </si>
  <si>
    <t>2238</t>
  </si>
  <si>
    <t xml:space="preserve">MDI5-0029991794          </t>
  </si>
  <si>
    <t>MDI5723081</t>
  </si>
  <si>
    <t>Imax Multispeciality Hospital</t>
  </si>
  <si>
    <t>412207</t>
  </si>
  <si>
    <t>2016/18</t>
  </si>
  <si>
    <t>150027304</t>
  </si>
  <si>
    <t>Fracture of neck of radius</t>
  </si>
  <si>
    <t>S52.13</t>
  </si>
  <si>
    <t>$10/10/2020</t>
  </si>
  <si>
    <t>Rs. 3100;Non-medical expenses are not payable. - BED SHEET / Examination Gloves / Examination Gloves / Examination Gloves / BED SHEET. Rs. 22380;Amount exceeding the Authorized amount sanctioned</t>
  </si>
  <si>
    <t>$18/10/2020</t>
  </si>
  <si>
    <t>$20/10/2020</t>
  </si>
  <si>
    <t>010219976475</t>
  </si>
  <si>
    <t>$21/10/2020</t>
  </si>
  <si>
    <t>As per telephonic conversation with patient relative  Satish on this no  9503223322 the patient hospitalization is confirmed and they have shared hospitalization details on call. So kindly process the claim as per received documents and policy T&amp;C.</t>
  </si>
  <si>
    <t>Opp Kesnand Phata Sant Tukaram Nagar Wagholi  Wagholi</t>
  </si>
  <si>
    <t>161100/48/2021/00000539</t>
  </si>
  <si>
    <t>MDI5723619</t>
  </si>
  <si>
    <t>$17/08/2020</t>
  </si>
  <si>
    <t>Rs. 350;bio safety protection charge. Rs. 175;bio safety protction charge. Rs. 175;bio safety protecation charge. Rs. 175;bio safety protection chareg. Rs. 175;bio safety protection charge. Rs. 175;bio safety protection charge. Rs. 175;bio safety protection charge. Rs. 3205;Calculation Error - No supporting document / no bill received</t>
  </si>
  <si>
    <t>N233201220071300</t>
  </si>
  <si>
    <t>161100/48/2021/00000836</t>
  </si>
  <si>
    <t>Rs. 175;bio safety protection charge. Rs. 175;bio safety protection charge. Rs. 175;bio safety protection charge. Rs. 50;Non-medical expenses are not payable. - Documentation Charges. Rs. 175;bio safety protection charge. Rs. 175;bio safety protection charge. Rs. 175;bio safety protection charge. Rs. 175;Non-medical expenses are not payable.ppe kit. Rs. 175;bio safety protection charge</t>
  </si>
  <si>
    <t>N280201266290419</t>
  </si>
  <si>
    <t>161100/48/2021/00001235</t>
  </si>
  <si>
    <t>Rs. 175;BIO SEFTY PROTECTION CHARGES. Rs. 175;BIO SAFETY PROTECTION CHARGES. Rs. 45;Non-medical expenses are not payable. - Handrub. Rs. 175;BIO SAFETY PROTECTION CHARGES. Rs. 175;BIO SAFETY PROTECTION CHARGES. Rs. 175;BIO SAFETY PROTECTION COST NOT PAYBLE. Rs. 175;BIO SAFETY PROTECTION COST NOT PAYBLE. Rs. 175;BIO SAFETY PROTECTION COST NOT PAYBLE. Rs. 175;Bio Safety Protection Charges. Rs. 10;Calculation Error - No supporting document / no bill received. Rs. 612;Hospital Discount. Rs. 380;Hospital Discount - Medicines</t>
  </si>
  <si>
    <t>N198201189133326</t>
  </si>
  <si>
    <t>161100/48/2021/00000540</t>
  </si>
  <si>
    <t>Gadekar Deepika Walmeek</t>
  </si>
  <si>
    <t>3389</t>
  </si>
  <si>
    <t xml:space="preserve">MDI5-0029992491          </t>
  </si>
  <si>
    <t>Gadekar Kalpana Walmeek</t>
  </si>
  <si>
    <t>MDI5725437</t>
  </si>
  <si>
    <t>Surabhi Hospitals Pvt Ltd</t>
  </si>
  <si>
    <t>683</t>
  </si>
  <si>
    <t>150189290</t>
  </si>
  <si>
    <t>Acute embolism and thrombosis of axillary vein, bilateral</t>
  </si>
  <si>
    <t>I82.A13</t>
  </si>
  <si>
    <t>$14/09/2020</t>
  </si>
  <si>
    <t>Rs. 20;Registration charges are not payable.. Rs. 380;Detailed breakup of charges not provided.. Rs. 200;consultation note not avilable 1/09/2020. Rs. 100;consultation note not avilable 10/7/2020. Rs. 380;Detailed breakup of charges not provided.</t>
  </si>
  <si>
    <t>$17/09/2020</t>
  </si>
  <si>
    <t>N265201250708024</t>
  </si>
  <si>
    <t>Plot No. 87/A, Gulmohar Road Corner, Nagar-Aurangabad Road, Savedi, Ahmednagar  Savedi</t>
  </si>
  <si>
    <t>161100/48/2021/00001144</t>
  </si>
  <si>
    <t>Rs. 200;Registration charges are not payable.. Rs. 307;Non-medical expenses are not payable. - Examination Gloves / Easy Fix / Examination Gloves / LANCET / Examination Gloves / Examination Gloves / Face Mask / Examination Gloves / CAP / Face Mask</t>
  </si>
  <si>
    <t>Surabhi Hospitals Private Limited</t>
  </si>
  <si>
    <t>008108276026</t>
  </si>
  <si>
    <t>161100/48/2021/00000542</t>
  </si>
  <si>
    <t>Bhaware Lalit Thareshwar</t>
  </si>
  <si>
    <t>9419</t>
  </si>
  <si>
    <t xml:space="preserve">MDI5-0031112400          </t>
  </si>
  <si>
    <t>BHAWARE THARESHWAR B</t>
  </si>
  <si>
    <t>MDI5726016</t>
  </si>
  <si>
    <t>PAWAR NETRALAYA HOSPITAL</t>
  </si>
  <si>
    <t>PUSAD</t>
  </si>
  <si>
    <t>445204</t>
  </si>
  <si>
    <t>NW72632</t>
  </si>
  <si>
    <t>Rs. 50;Non-medical expenses are not payable. - Eye Pad / MASK. Rs. 250;Registration charges are not payable.. Rs. 2000;Assistant charges are not payable for current surgery.</t>
  </si>
  <si>
    <t>N204201193382498</t>
  </si>
  <si>
    <t>As per telephonic conversation with patient relative Son Lalit Bhaware at the time of claim intimation on this number 8087506249  the patient hospitlisation is confirmed So, kindly review medically &amp; process the claim as per received documents &amp; policy T&amp;C.</t>
  </si>
  <si>
    <t>INDRAPRAST NAGAR,PUSAD</t>
  </si>
  <si>
    <t>161100/48/2021/00000545</t>
  </si>
  <si>
    <t>MDI5726113</t>
  </si>
  <si>
    <t>Bronchopneumonia, unspecified organism</t>
  </si>
  <si>
    <t>J18.0</t>
  </si>
  <si>
    <t>Rs. 250;Food and other beverages charges are not payable.. Rs. 1500;Monitoring charges are not payable under reasonable and customary charges. Rs. 1000;other charges are not payable - management. Rs. 1680;as per soc RS 720/-per day is payable for room and nursing charges. Rs. 600;as per soc RS 720/-per day is payable for room and nursing charges. Rs. 1750;as per soc RS 500/-per day is payable for visit charges. Rs. 1610;Non-medical expenses are not payable. GLOVES,MASK. Rs. 100;Registration charges are not payable.. Rs. 600;Bmw Charges Are Not Payable. Rs. 500;Administrative charges are not payable</t>
  </si>
  <si>
    <t>$04/08/2020</t>
  </si>
  <si>
    <t>N219201207284855</t>
  </si>
  <si>
    <t>161100/48/2021/00000546</t>
  </si>
  <si>
    <t>MDI5727391</t>
  </si>
  <si>
    <t>$08/08/2020</t>
  </si>
  <si>
    <t>500000 and avove</t>
  </si>
  <si>
    <t>Rs. 10550;As per policy terms &amp; conditions, ROOM &amp; Nursing Charges are payable 2000/- per day. Rs. 9000;Attender room charges are not payable. Rs. 900;Other Charges Are Not Payable - X-ray Machine. Rs. 400;Other Charges Are Not Payable - 2D Echo Machine. Rs. 1100;Bio Safety Protection Charges not payable. Rs. 300;Bio Safety Protection Charges not payable. Rs. 2500;Bio Safety Protection Charges not payable. Rs. 24000;Bio Safety Protection Charges not payable. Rs. 14000;Bio Safety Protection Charges not payable. Rs. 1500;Other Charges Are Not Payable - Body Carry Cover. Rs. 250;Other Charges Are Not Payable - Body Wrapper. Rs. 500;Other Charges Are Not Payable - ER Charges. Rs. 600;Non-medical expenses are not payable. - PPE. Rs. 4750;Other Charges Are Not Payable - Respiratory Care. Rs. 100;Shaving Charges Are Not Payable. Rs. 450;Dietician charges are not payable.. Rs. 200;PULSE OXIMETERY CHARGES ARE NOT PAYABLE.. Rs. 10500;Other Charges Are Not Payable - Nimbus Bed. Rs. 8423;Food and other beverages charges are not payable.. Rs. 1700;BMW (Bio medical Waste) charges are not payable.. Rs. 450;Sterilization Charges Are Not Payable. Rs. 600;Non-medical expenses are not payable. - N95 Mask. Rs. 5831;Non-medical expenses are not payable. - Gown / Bacterial Filter / ECG Leads / Roll Bandage / Unsterile Gloves / Camera Cover / Pressure Bag. Rs. 10678;Non-medical expenses are not payable. - Examination Gloves / Non Strile Gloves / Tegaderm / Vasofix / Alchol Swab / Lancet Charges / Underpad / Oxygen Mask / Caps / Apron / Ecg Electrodes / Mouth Wash / Easy Bath Wipes / Camera Cover / HME Filter / Spirometer / Bacterial Filter / Mouth Gaurd / Shoe Cover / Arm Gaurd / Drapes. Rs. 321656;BSI exhausted. Rs. 178801;Amount exceeding the Authorized amount sanctioned</t>
  </si>
  <si>
    <t>N244201229002522</t>
  </si>
  <si>
    <t>As per telephonic conversation with patient relative  Shaunak on this no  9604732636 the patient hospitalization is confirmed and they have shared hospitalization details on call. So kindly process the claim as per received documents and policy T&amp;C.</t>
  </si>
  <si>
    <t>161100/48/2021/00000553</t>
  </si>
  <si>
    <t>Kaldhonkar Vishwas Yashwant</t>
  </si>
  <si>
    <t>1800</t>
  </si>
  <si>
    <t xml:space="preserve">MDI5-0029991640          </t>
  </si>
  <si>
    <t>MDI5727470</t>
  </si>
  <si>
    <t>$12/07/2020</t>
  </si>
  <si>
    <t>Rs. 750;Cashless Processing Charges Are Not Payable. Rs. 1000;Administrative charges are not payable. Rs. 585;Non-medical expenses are not payable. - Easy Fix / vasofix</t>
  </si>
  <si>
    <t>N220201208916789</t>
  </si>
  <si>
    <t>161100/48/2021/00000554</t>
  </si>
  <si>
    <t>MDI5728224</t>
  </si>
  <si>
    <t>411006</t>
  </si>
  <si>
    <t>LCBP-2013-00068</t>
  </si>
  <si>
    <t>150027082</t>
  </si>
  <si>
    <t>$29/07/2020</t>
  </si>
  <si>
    <t>Rs. 3072;Non-medical expenses are not payable.Non-medical expenses are not payable. - Examination Gloves/FACE MASK/,,,,,ETC. Rs. 7523;ppe kit payable only one of  1088 rs   per day. Rs. 334;Amount exceeding the Authorized amount sanctioned. Rs. 10000;As per policy terms &amp; conditions, ROOM &amp; Nursing Charges are payable 2000/- per day. Rs. 200;Registration charges are not payable.. Rs. 4333;As per Remark - [Proportionate deduction]  33.33% (deducted amount is Rs.4333. Rs. 170;As per Remark - [Proportionate deduction]  33.33% (deducted amount is Rs.170. Rs. 7500;BMW (Bio medical Waste) charges are not payable.. Rs. 2500;Food and other beverages charges are not payable.. Rs. 518;As per Remark - [Proportionate deduction]  33.33% (deducted amount is Rs.518. Rs. 500;RMO/medical attendant / duty doctor charges are not payable.. Rs. 7103;Administrative charges are not payable. Rs. 95;Non-medical expenses are not payable.. Rs. 7500;Non-medical expenses are not payable.infection control charges. Rs. 2588;As per Remark - [Proportionate deduction]  33.33% (deducted amount is Rs.2588</t>
  </si>
  <si>
    <t>Sahyadri Speciality Hospital Nagar Road</t>
  </si>
  <si>
    <t>N216201203702066</t>
  </si>
  <si>
    <t>Sr.No. 185A,199,200A-B,201 Shashri Nagar Yerawada Pune Nagar road  Yerawada</t>
  </si>
  <si>
    <t>161100/48/2021/00000557</t>
  </si>
  <si>
    <t>Thube Bharat Kundlik</t>
  </si>
  <si>
    <t>3474</t>
  </si>
  <si>
    <t xml:space="preserve">MDI5-0029992563          </t>
  </si>
  <si>
    <t>Thube Mangesh Bharat</t>
  </si>
  <si>
    <t>MDI5729334</t>
  </si>
  <si>
    <t>Orchid Speciality Hospital</t>
  </si>
  <si>
    <t>411047</t>
  </si>
  <si>
    <t>2015/143/Dec-01</t>
  </si>
  <si>
    <t>150028655</t>
  </si>
  <si>
    <t>Transient cerebral ischemic attacks and related syndromes</t>
  </si>
  <si>
    <t>G45</t>
  </si>
  <si>
    <t>Rs. 250;Registration charges are not payable.. Rs. 500;Processing Charges Are Not Payable. Rs. 1189;Non-medical expenses are not payable. - Face Mask / Examination Gloves / Examination Gloves / Ecg Electrodes / Examination Gloves / bed bath / Identification Charges</t>
  </si>
  <si>
    <t>Orchid Cure And Care Pvt Ltd Mediclaim Department</t>
  </si>
  <si>
    <t>N219201207284836</t>
  </si>
  <si>
    <t>L-square, Porwal Road, Sr.No.282/3/3, Off Dhanori Jakat Naka, Dhanori, Lohgaon  Dhanori</t>
  </si>
  <si>
    <t>161100/48/2021/00000559</t>
  </si>
  <si>
    <t>Kulkarni Sadhana Shrinivas</t>
  </si>
  <si>
    <t>MDI5735063</t>
  </si>
  <si>
    <t>$26/07/2020</t>
  </si>
  <si>
    <t>$30/07/2020</t>
  </si>
  <si>
    <t>Rs. 100;Non-medical expenses are not payable. - Glucometer Charges. Rs. 1000;Non-medical expenses are not payable. - GLOVES. Rs. 2800;Dietician charges are not payable.. Rs. 180;BMW (Bio medical Waste) charges are not payable.. Rs. 300;Non-medical expenses are not payable.bio safty protection. Rs. 18000;Non-medical expenses are not payable.bio safty protection. Rs. 48350;BSI exhausted. Rs. 2900;As per policy terms &amp; conditions, ROOM &amp; Nursing Charges are payable 2000/- per day. Rs. 388;As per Remark - [Proportionate deduction]  13.87% (deducted amount is Rs.388. Rs. 1667;As per Remark - [Proportionate deduction]  13.87% (deducted amount is Rs.1667. Rs. 485;As per Remark - [Proportionate deduction]  13.87% (deducted amount is Rs.485. Rs. 82;As per Remark - [Proportionate deduction]  13.87% (deducted amount is Rs.82. Rs. 55;As per Remark - [Proportionate deduction]  13.87% (deducted amount is Rs.55. Rs. 139;As per Remark - [Proportionate deduction]  13.87% (deducted amount is Rs.139. Rs. 69;As per Remark - [Proportionate deduction]  13.87% (deducted amount is Rs.69. Rs. 10;As per Remark - [Proportionate deduction]  13.87% (deducted amount is Rs.10. Rs. 203;As per Remark - [Proportionate deduction]  13.87% (deducted amount is Rs.203. Rs. 14;As per Remark - [Proportionate deduction]  13.87% (deducted amount is Rs.14. Rs. 1175;As per Remark - [Proportionate deduction]  13.87% (deducted amount is Rs.1175. Rs. 1699;As per Remark - [Proportionate deduction]  13.87% (deducted amount is Rs.1699. Rs. 1132;As per Remark - [Proportionate deduction]  13.87% (deducted amount is Rs.1132. Rs. 55;As per Remark - [Proportionate deduction]  13.87% (deducted amount is Rs.55. Rs. 1500;covid consumable charges not payable.. Rs. 250;covid consumables charges not payable.. Rs. 24930;Non-medical expenses are not payable. - MASK / Oxygen Mask / Examination Gloves / LANCET / Tegaderm / Underpad / Tegaderm / Tegaderm / WIPES</t>
  </si>
  <si>
    <t>N217201204816125</t>
  </si>
  <si>
    <t>As per telephonic conversation with Mrs.Shitija on 02040151000 the patient hospitalization is confirmed and they have shared all the details on call. So, kindly review medically &amp; process the claim as per received documents &amp; policy T&amp;C.</t>
  </si>
  <si>
    <t>161100/48/2021/00000583</t>
  </si>
  <si>
    <t>MDI5736791</t>
  </si>
  <si>
    <t>$15/08/2020</t>
  </si>
  <si>
    <t>N238201223382840</t>
  </si>
  <si>
    <t>As per telephonic conversation with patient relative  Mamta on this no  7057892826 the patient hospitalization is confirmed and they have shared hospitalization details on call. So kindly process the claim as per received documents and policy T&amp;C.</t>
  </si>
  <si>
    <t>161100/48/2021/00000591</t>
  </si>
  <si>
    <t>MDI5738521</t>
  </si>
  <si>
    <t>N226201214402455</t>
  </si>
  <si>
    <t>161100/48/2021/00000707</t>
  </si>
  <si>
    <t>Rs. 1750;Calculation Error - No supporting document / no bill received. Rs. 595;Hospital Discount. Rs. 526;Hospital Discount - Medicines</t>
  </si>
  <si>
    <t>N209201196602712</t>
  </si>
  <si>
    <t>161100/48/2021/00000596</t>
  </si>
  <si>
    <t>Teke Prashant Maruti</t>
  </si>
  <si>
    <t>2221</t>
  </si>
  <si>
    <t xml:space="preserve">MDI5-0029991788          </t>
  </si>
  <si>
    <t>MDI5744211</t>
  </si>
  <si>
    <t>$27/08/2020</t>
  </si>
  <si>
    <t>N244201228993390</t>
  </si>
  <si>
    <t>As per telephonic conversation with Mr. Vilas Shinde on 2067643200 the patient hospitalization is confirmed and they have shared all the details on call.  So, kindly review medically &amp; process the claim as per received documents &amp; policy T&amp;C.</t>
  </si>
  <si>
    <t>161100/48/2021/00000913</t>
  </si>
  <si>
    <t>Acute hepatitis A</t>
  </si>
  <si>
    <t>B15</t>
  </si>
  <si>
    <t>N241201226737804</t>
  </si>
  <si>
    <t>Tele investigation done by Chinmay Kulkarni,As per telephonic conversation with Mr.Vilas Shinde he told that patient was admitted on 11/07/2020 and discharge on 17/07/2020 for treatment on fever, also confirm that hospital registration is under process and having 102 beds with OT, so update case as Genuine and process the claim as per policy T&amp;C.contact no-2067643200</t>
  </si>
  <si>
    <t>161100/48/2021/00000904</t>
  </si>
  <si>
    <t>Rs. 528;Calculation Error - No supporting document / no bill received. Rs. 50;Registration charges are not payable.. Rs. 3200;As per policy terms &amp; conditions, ROOM &amp; Nursing Charges are payable 2000/- per day. Rs. 800;As per policy terms &amp; conditions, ROOM &amp; Nursing Charges are payable 2000/- per day. Rs. 1250;sanitization Charges Are Not Payable. Rs. 500;BMW (Bio medical Waste) charges are not payable.. Rs. 150;Admission charges are not payable.. Rs. 6917;Administrative charges are not payable. Rs. 300;Dietician charges are not payable.. Rs. 300;As per policy terms &amp; conditions, ROOM &amp; Nursing Charges are payable 2000/- per day. Rs. 1080;As per policy terms &amp; conditions, ROOM &amp; Nursing Charges are payable 2000/- per day. Rs. 270;As per policy terms &amp; conditions, ROOM &amp; Nursing Charges are payable 2000/- per day. Rs. 3695;As per Remark - [Proportionate deduction]  37.9% (deducted amount is Rs.3695. Rs. 10959;As per Remark - [Proportionate deduction]  37.9% (deducted amount is Rs.10959. Rs. 959;As per Remark - [Proportionate deduction]  37.9% (deducted amount is Rs.959. Rs. 174;As per Remark - [Proportionate deduction]  37.9% (deducted amount is Rs.174. Rs. 523;As per Remark - [Proportionate deduction]  37.9% (deducted amount is Rs.523. Rs. 568;As per Remark - [Proportionate deduction]  37.9% (deducted amount is Rs.568. Rs. 42;As per Remark - [Proportionate deduction]  37.9% (deducted amount is Rs.42. Rs. 606;As per Remark - [Proportionate deduction]  37.9% (deducted amount is Rs.606. Rs. 125;As per Remark - [Proportionate deduction]  37.9% (deducted amount is Rs.125. Rs. 568;As per Remark - [Proportionate deduction]  37.9% (deducted amount is Rs.568. Rs. 390;Non-medical expenses are not payable. - Ecg Electrodes / GLOVES. Rs. 64;Non-medical expenses are not payable. - Face Mask. Rs. 100;Non-medical expenses are not payable.. Rs. 600;Other Charges Are Not Payable. Rs. 700;Non-medical expenses are not payable.</t>
  </si>
  <si>
    <t>N240201225367709</t>
  </si>
  <si>
    <t>161100/48/2021/00000610</t>
  </si>
  <si>
    <t>Girhe Atharva Sagar</t>
  </si>
  <si>
    <t>MDI5748370</t>
  </si>
  <si>
    <t>Dr Vane Hospital</t>
  </si>
  <si>
    <t>NW16472</t>
  </si>
  <si>
    <t>Infectious gastroenteritis and colitis, unspecified</t>
  </si>
  <si>
    <t>Rs. 200;Admission charges are not payable.. Rs. 50;Bmw Charges Are Not Payable. Rs. 300;Pathology Reports Not signed by Post Graduate Qualification in Pathology</t>
  </si>
  <si>
    <t>N232201219061520</t>
  </si>
  <si>
    <t>As per telephonic conversation with patient relative Father Sagar at the time of claim intimation on this number 8888111275  the patient hospitlisation is confirmed So, kindly review medically &amp; process the claim as per received documents &amp; policy T&amp;C.</t>
  </si>
  <si>
    <t>Nagar Manmad Road Rahuri</t>
  </si>
  <si>
    <t>161100/48/2021/00000635</t>
  </si>
  <si>
    <t>Koli Pradeep Kamalakar</t>
  </si>
  <si>
    <t>2907</t>
  </si>
  <si>
    <t xml:space="preserve">MDI5-0029992131          </t>
  </si>
  <si>
    <t>Koli Lalita Pradeep</t>
  </si>
  <si>
    <t>MDI5749644</t>
  </si>
  <si>
    <t>Rs. 5918;OTHER - DISCOUNT AMT RS.4177 &amp; PATIENT PAID AMT RS.7641. Rs. 1723;Non-medical expenses are not payable. - GLOVES / COTON BOLL / Face Mask / Tegaderm</t>
  </si>
  <si>
    <t>N303201290224896</t>
  </si>
  <si>
    <t>$29/10/2020</t>
  </si>
  <si>
    <t>161100/48/2021/00000636</t>
  </si>
  <si>
    <t>Parbhane Chetan Gajanan</t>
  </si>
  <si>
    <t>3023</t>
  </si>
  <si>
    <t xml:space="preserve">MDI5-0032175884          </t>
  </si>
  <si>
    <t>Parbhane Ambutie Gajanan</t>
  </si>
  <si>
    <t>MDI5750872</t>
  </si>
  <si>
    <t>Niramaya Hospital</t>
  </si>
  <si>
    <t>411019</t>
  </si>
  <si>
    <t>147/2008-2011</t>
  </si>
  <si>
    <t>AABCN2330AST001</t>
  </si>
  <si>
    <t>150020303</t>
  </si>
  <si>
    <t>Rs. 250;Registration charges are not payable.</t>
  </si>
  <si>
    <t>Niramaya Hospital Pvt ltd</t>
  </si>
  <si>
    <t>008053036133</t>
  </si>
  <si>
    <t>S No 4742, Behind Jaihind Petrol Pump, Next to Chinchwad (E) Post Office, Chinchwad Post  Chinchwad</t>
  </si>
  <si>
    <t>161100/48/2021/00000637</t>
  </si>
  <si>
    <t>Kashid Shantanu Dinesh</t>
  </si>
  <si>
    <t>3244</t>
  </si>
  <si>
    <t xml:space="preserve">MDI5-0029992360          </t>
  </si>
  <si>
    <t>MDI5752227</t>
  </si>
  <si>
    <t>Noninfective gastroenteritis and colitis, unspecified</t>
  </si>
  <si>
    <t>K52.9</t>
  </si>
  <si>
    <t>Rs. 1500;As per policy terms &amp; conditions, ROOM &amp; Nursing Charges are payable 2000/- per day. Rs. 600;As per policy terms &amp; conditions, ROOM &amp; Nursing Charges are payable 2000/- per day. Rs. 136;As per Remark - [Proportionate deduction]  25.93% (deducted amount is Rs.136. Rs. 1037;As per Remark - [Proportionate deduction]  25.93% (deducted amount is Rs.1037. Rs. 311;As per Remark - [Proportionate deduction]  25.93% (deducted amount is Rs.311</t>
  </si>
  <si>
    <t>N223201211371155</t>
  </si>
  <si>
    <t>161100/48/2021/00000634</t>
  </si>
  <si>
    <t>MDI5753313</t>
  </si>
  <si>
    <t>Corona Virus not identified</t>
  </si>
  <si>
    <t>U07.2</t>
  </si>
  <si>
    <t>$12/08/2020</t>
  </si>
  <si>
    <t>Rs. 15008;Non-medical expenses are not payable. - SWAB / Face Mask / Face Mask / BANDAGE / Micropore / Oxygen Mask / Face Mask / Mask / Face Mask / SWAB / Face Mask / Face Mask / Examination Gloves / Easy Fix / Face Mask / Face Mask / Easy Fix / SWAB / SWAB / Underpad / Examination Gloves / Underpad / SWAB / Underpad / Easy Fix / SWAB / Examination Gloves / Bathing Wipes / Bathing Wipes / SWAB / Underpad / Underpad / Bathing Wipes / Face Mask / nurses cap / Examination Gloves / swab / mask / cotton / Oxygen Mask / Gallant blade / eco bath wipes / spirometer / Underpad. Rs. 26177;BSI exhausted. Rs. 24975;Amount exceeding the Authorized amount sanctioned. Rs. 16000;As per policy terms &amp; conditions, ICU and Nursing ICU Charges are payable 6000/- per day. Rs. 11990;Non-medical expenses are not payable. - Bipap Machine. Rs. 1640;Blood Grouping and Cross matching charges Not payable. Rs. 200;Registration charges are not payable.. Rs. 23245;Administrative charges are not payable. Rs. 3461;Non-medical expenses are not payable.-ppe kit. Rs. 405;Non-medical expenses are not payable.-N-95 Mask. Rs. 270;Non-medical expenses are not payable.-N-95 Mask. Rs. 270;Non-medical expenses are not payable.-N-95 Mask. Rs. 405;Non-medical expenses are not payable.-N-95 Mask. Rs. 135;Non-medical expenses are not payable.-N-95 Mask. Rs. 270;Non-medical expenses are not payable.-N-95 Mask. Rs. 540;Non-medical expenses are not payable.-N-95 Mask. Rs. 270;Non-medical expenses are not payable.-N-95 Mask. Rs. 135;Non-medical expenses are not payable.-N-95 Mask. Rs. 270;Non-medical expenses are not payable.-N-95 Mask. Rs. 4612;Non-medical expenses are not payable.-ppe kit. Rs. 300;Non-medical expenses are not payable.-N-95 Mask</t>
  </si>
  <si>
    <t>$05/09/2020</t>
  </si>
  <si>
    <t>HDFCR52020090896486083</t>
  </si>
  <si>
    <t>As per telephonic conversation with patient relative  Suresh on this no  9604683040 the patient hospitalization is confirmed and they have shared hospitalization details on call. So kindly process the claim as per received documents and policy T&amp;C.</t>
  </si>
  <si>
    <t>Bronchitis, not specified as acute or chronic</t>
  </si>
  <si>
    <t>161100/48/2021/00000643</t>
  </si>
  <si>
    <t>Laddad Nimba Nazar</t>
  </si>
  <si>
    <t>1828</t>
  </si>
  <si>
    <t xml:space="preserve">MDI5-0029991649          </t>
  </si>
  <si>
    <t>Lakhveer Kaur Nimba Laddad</t>
  </si>
  <si>
    <t>MDI5757860</t>
  </si>
  <si>
    <t>Global Multispeciality Hospital_pune</t>
  </si>
  <si>
    <t>Reg.632</t>
  </si>
  <si>
    <t>NW87355</t>
  </si>
  <si>
    <t>$05/07/2020</t>
  </si>
  <si>
    <t>Rs. 3000;As per policy terms &amp; conditions, ROOM &amp; Nursing Charges are payable 2000/- per day. Rs. 70;Non-medical expenses are not payable. - Easy Fix. Rs. 70;Non-medical expenses are not payable. - Easy Fix. Rs. 2400;As per policy terms, Room &amp; nursing charges are payable @ 1% of SI per day. Rs. 2979;As per Remark - [Proportionate deduction]  31.03% (deducted amount is Rs.2979. Rs. 543;As per Remark - [Proportionate deduction]  31.03% (deducted amount is Rs.543. Rs. 248;As per Remark - [Proportionate deduction]  31.03% (deducted amount is Rs.248. Rs. 931;As per Remark - [Proportionate deduction]  31.03% (deducted amount is Rs.931. Rs. 481;As per Remark - [Proportionate deduction]  31.03% (deducted amount is Rs.481</t>
  </si>
  <si>
    <t>N223201211371117</t>
  </si>
  <si>
    <t xml:space="preserve">Tele investigation done by Gaurav Dharashivkar,Case is genuine,_x000D_
As per telephonically confirm by Mr Nimba (Patient husband) patient hospitalization  is confirm._x000D_
Mr Nimba No 9284751219_x000D_
</t>
  </si>
  <si>
    <t>SR NO 87/1,PUNE ALANDI ROAD,NEAR VITHAL MANDIR,DIGHI,PUNE</t>
  </si>
  <si>
    <t>161100/48/2021/00000656</t>
  </si>
  <si>
    <t>John Prashant Hanumant</t>
  </si>
  <si>
    <t>2698</t>
  </si>
  <si>
    <t xml:space="preserve">MDI5-0029998241          </t>
  </si>
  <si>
    <t>MDI5758398</t>
  </si>
  <si>
    <t>Rs. 712;Ppe Kit charges are not payable.. Rs. 20766;other - DISCOUNT RS 1524/- PAID BY PATIENT RS 25607/-. Rs. 440;Admission charges are not payable.. Rs. 110;Registration charges are not payable.. Rs. 1000;Sanitiization Charges Are Not Payable. Rs. 356;PPe Kit charges are not payable.. Rs. 135;N-95 Mask charges are not payable.. Rs. 712;Ppe Kit charges are not payable.. Rs. 356;Ppe Kit charges are not payable.. Rs. 356;Ppe Kit charges are not payable.. Rs. 356;Ppe Kit charges are not payable.</t>
  </si>
  <si>
    <t>N225201213424013</t>
  </si>
  <si>
    <t>161100/48/2021/00000657</t>
  </si>
  <si>
    <t>MDI5762638</t>
  </si>
  <si>
    <t>$02/08/2020</t>
  </si>
  <si>
    <t>Rs. 6739;bsi Exhausted. Rs. 48000;As per policy terms &amp; conditions, ROOM &amp; Nursing Charges are payable 2000/- per day. Rs. 300;Admission charges are not payable.. Rs. 500;Cashless Processing Charges Are Not Payable. Rs. 9034;As per Remark - [Proportionate deduction]  66.67% (deducted amount is Rs.9034. Rs. 9134;As per Remark - [Proportionate deduction]  66.67% (deducted amount is Rs.9134. Rs. 1330;PULSE OXIMETERY CHARGES ARE NOT PAYABLE.. Rs. 15468;Administrative charges are not payable. Rs. 267;As per Remark - [Proportionate deduction]  66.67% (deducted amount is Rs.267. Rs. 44902;As per Remark - [Proportionate deduction]  66.67% (deducted amount is Rs.44902. Rs. 450;Non-medical expenses are not payable.. Rs. 300;Non-medical expenses are not payable.. Rs. 300;Non-medical expenses are not payable.. Rs. 300;Non-medical expenses are not payable.. Rs. 47;As per Remark - [Proportionate deduction]  66.67% (deducted amount is Rs.47. Rs. 300;Non-medical expenses are not payable.. Rs. 300;Non-medical expenses are not payable.. Rs. 300;Non-medical expenses are not payable.. Rs. 300;Non-medical expenses are not payable.. Rs. 300;Non-medical expenses are not payable.. Rs. 300;Non-medical expenses are not payable.. Rs. 300;Non-medical expenses are not payable.. Rs. 7200;Non-medical expenses are not payable.. Rs. 1246;Non-medical expenses are not payable.. Rs. 1869;Non-medical expenses are not payable.. Rs. 1869;Non-medical expenses are not payable.. Rs. 1869;Non-medical expenses are not payable.. Rs. 1869;Non-medical expenses are not payable.. Rs. 1869;Non-medical expenses are not payable.. Rs. 1246;Non-medical expenses are not payable.. Rs. 1246;Non-medical expenses are not payable.. Rs. 1246;Non-medical expenses are not payable.. Rs. 990;Non-medical expenses are not payable. - lancet / alcohol swab / vasofix / vasofix</t>
  </si>
  <si>
    <t>N244201228993411</t>
  </si>
  <si>
    <t>161100/48/2021/00000679</t>
  </si>
  <si>
    <t>Rs. 48000.00 : As per policy terms &amp; conditions, ROOM &amp; Nursing Charges are payable 2000/- per day, Rs. 300.00 : Admission charges are not payable., Rs. 500.00 : Cashless Processing Charges Are Not Payable, Rs. 1330.00 : PULSE OXIMETERY CHARGES ARE NOT PAYABLE., Rs. 15468.00 : Administrative charges are not payable, Rs. 450.00 : Non-medical expenses are not payable., Rs. 300.00 : Non-medical expenses are not payable., Rs. 300.00 : Non-medical expenses are not payable., Rs. 300.00 : Non-medical expenses are not payable., Rs. 300.00 : Non-medical expenses are not payable., Rs. 300.00 : Non-medical expenses are not payable., Rs. 300.00 : Non-medical expenses are not payable., Rs. 300.00 : Non-medical expenses are not payable., Rs. 300.00 : Non-medical expenses are not payable., Rs. 300.00 : N</t>
  </si>
  <si>
    <t>N252201238233932</t>
  </si>
  <si>
    <t>161100/48/2021/00000997</t>
  </si>
  <si>
    <t>Udmale Ashok Parashuram</t>
  </si>
  <si>
    <t>2449</t>
  </si>
  <si>
    <t xml:space="preserve">MDI5-0029991887          </t>
  </si>
  <si>
    <t>MDI5764235</t>
  </si>
  <si>
    <t>Pioneer Hospital</t>
  </si>
  <si>
    <t>410506</t>
  </si>
  <si>
    <t>149</t>
  </si>
  <si>
    <t>150027083</t>
  </si>
  <si>
    <t>Rs. 10800;drug categorized under experimental tretment are non admissible. Rs. 10800;drug categorized under experimental tretment are non admissibl</t>
  </si>
  <si>
    <t>N259201245501693</t>
  </si>
  <si>
    <t>Somatane Phata Diamond Commercial Complex NR Old Mumbai Pune Highway  Somatane Phata</t>
  </si>
  <si>
    <t>161100/48/2021/00001074</t>
  </si>
  <si>
    <t>Rs. 34732;Non-medical expenses are not payable. - Examination Gloves / Face Mask / SANITAISER / Easy Fix / RESPIROMETER,injInj. Covifor. Rs. 300;Non-medical expenses are not payable. - N-95 MASK. Rs. 300;Non-medical expenses are not payable. - N-95 MASK. Rs. 300;Non-medical expenses are not payable. - N-95 MASK. Rs. 3200;As per policy terms &amp; conditions, ROOM &amp; Nursing Charges are payable 2000/- per day. Rs. 1000;As per Remark - [Proportionate deduction]  16.67% (deducted amount is Rs.1000. Rs. 834;As per Remark - [Proportionate deduction]  16.67% (deducted amount is Rs.834. Rs. 50;As per Remark - [Proportionate deduction]  16.67% (deducted amount is Rs.50. Rs. 67;As per Remark - [Proportionate deduction]  16.67% (deducted amount is Rs.67. Rs. 2514;As per Remark - [Proportionate deduction]  16.67% (deducted amount is Rs.2514. Rs. 8704;as pr u and c max rs 1088/- per kit payable. Rs. 59;As per Remark - [Proportionate deduction]  16.67% (deducted amount is Rs.59</t>
  </si>
  <si>
    <t>PIONEER HOSP INSURNCE U/O SSMS PVT LTD</t>
  </si>
  <si>
    <t>$01/09/2020</t>
  </si>
  <si>
    <t>009018427548</t>
  </si>
  <si>
    <t>161100/48/2021/00000691</t>
  </si>
  <si>
    <t>Rs. 300.00 : Non-medical expenses are not payable. - N-95 MASK, Rs. 300.00 : Non-medical expenses are not payable. - N-95 MASK, Rs. 300.00 : Non-medical expenses are not payable. - N-95 MASK, Rs. 3200.00 : As per policy terms &amp; conditions, ROOM &amp; Nursing Charges are payable 2000/- per day, Rs. 1000.00 : As per Remark - [Proportionate deduction]  16.67% (deducted amount is Rs.1000, Rs. 834.00 : As per Remark - [Proportionate deduction]  16.67% (deducted amount is Rs.834, Rs. 50.00 : As per Remark - [Proportionate deduction]  16.67% (deducted amount is Rs.50, Rs. 67.00 : As per Remark - [Proportionate deduction]  16.67% (deducted amount is Rs.67, Rs. 2514.00 : As per Remark - [Proportionate deduction]  16.67% (deducted amount is Rs.2514, Rs. 8704.00 : as pr u and c max rs 1088/- per kit paya</t>
  </si>
  <si>
    <t>011192521841</t>
  </si>
  <si>
    <t>161100/48/2021/00001763</t>
  </si>
  <si>
    <t>Taru Suryakant Jagannath</t>
  </si>
  <si>
    <t>MDI5768647</t>
  </si>
  <si>
    <t>411035</t>
  </si>
  <si>
    <t>345 / PCMC</t>
  </si>
  <si>
    <t>150027077</t>
  </si>
  <si>
    <t>Patil Hospital General &amp; Eye</t>
  </si>
  <si>
    <t>N233201220071144</t>
  </si>
  <si>
    <t>Main Road Vitthalwadi Akurdi Pune Laxman Sondkar Path  Vitthalwadi akurdi</t>
  </si>
  <si>
    <t>161100/48/2021/00000714</t>
  </si>
  <si>
    <t>Jawale Shivaji Tukaram</t>
  </si>
  <si>
    <t>2173</t>
  </si>
  <si>
    <t xml:space="preserve">MDI5-0029991752          </t>
  </si>
  <si>
    <t>Jawale Pratik Shivaji</t>
  </si>
  <si>
    <t>MDI5771475</t>
  </si>
  <si>
    <t>Shree Hospital And Maternity Home</t>
  </si>
  <si>
    <t>Reg.24</t>
  </si>
  <si>
    <t>NW06938</t>
  </si>
  <si>
    <t>$23/08/2020</t>
  </si>
  <si>
    <t>Rs. 250;BMW (Bio medical Waste) charges are not payable.. Rs. 500;Administrative charges are not payable. Rs. 1000;ASSISTANT DOCTOR CHARGES ARE NOT PAYABLE. Rs. 700;R + N LIMIT EXAUSTED HENCE DEDUCTED. Rs. 2100;R+ N LIMIT EXAUSTED HENCE DEDUCTED. Rs. 74;As per Remark - [Proportionate deduction]  14.89% (deducted amount is Rs.74. Rs. 112;As per Remark - [Proportionate deduction]  14.89% (deducted amount is Rs.112. Rs. 54;As per Remark - [Proportionate deduction]  14.89% (deducted amount is Rs.54. Rs. 298;As per Remark - [Proportionate deduction]  14.89% (deducted amount is Rs.298</t>
  </si>
  <si>
    <t>N240201225367746</t>
  </si>
  <si>
    <t>324 sangavi pune</t>
  </si>
  <si>
    <t>161100/48/2021/00000740</t>
  </si>
  <si>
    <t>Bhalekar Datta Gulabrav</t>
  </si>
  <si>
    <t>1896</t>
  </si>
  <si>
    <t xml:space="preserve">MDI5-0029991667          </t>
  </si>
  <si>
    <t>MDI5772150</t>
  </si>
  <si>
    <t>N238201223377261</t>
  </si>
  <si>
    <t>As per telephonic conversation with patient relative  Datta on this number 8999687309 the patient hospitalization is confirmed and they have shared hospitalization details on call. So kindly process the claim as per received documents and policy T&amp;C.</t>
  </si>
  <si>
    <t>161100/48/2021/00000742</t>
  </si>
  <si>
    <t>Bhilare Pravin Jagannath</t>
  </si>
  <si>
    <t>3013</t>
  </si>
  <si>
    <t xml:space="preserve">MDI5-0029992202          </t>
  </si>
  <si>
    <t>Kandhare Ramchandra Kisan</t>
  </si>
  <si>
    <t>MDI5772883</t>
  </si>
  <si>
    <t>Left ventricular failure, unspecified</t>
  </si>
  <si>
    <t>I50.1</t>
  </si>
  <si>
    <t>$09/08/2020</t>
  </si>
  <si>
    <t>Rs. 20000;As per policy terms &amp; conditions, ICU and Nursing ICU Charges are payable 6000/- per day. Rs. 2000;As per policy terms &amp; conditions, ROOM &amp; Nursing Charges are payable 2000/- per day. Rs. 2500;RMO/medical attendant / duty doctor charges are not payable.. Rs. 200;Registration charges are not payable.. Rs. 9000;Infection Control Charges not payable. Rs. 9000;BMW (Bio medical Waste) charges are not payable.. Rs. 3000;Food and other beverages charges are not payable.. Rs. 500;Other Charges Are Not Payable - Medical Officere Review Charges. Rs. 21098;Administrative charges are not payable. Rs. 2306;Non-medical expenses are not payable. - PPE Kit. Rs. 135;Non-medical expenses are not payable. - N95 Mask. Rs. 300;Non-medical expenses are not payable. - N95 Mask. Rs. 1350;Non-medical expenses are not payable. - N95 Mask. Rs. 1050;Non-medical expenses are not payable. - N95 Mask. Rs. 16233;Non-medical expenses are not payable. - Examination Gloves / Thermometer / Easy Fix / Alchol Swab / Soft Swab / Gauze / Lancet Charges / Micropore / Underpad / Oxygen Mask / Mask / Caps / Gown / ECG Leads / Hand Sanitizer / Mouth Wash / Diaper Of Any Type / Gallant Blade / Clipper Blade / Cotton / Easy Bath / Urometer / Clear Stand / Shoe Cover. Rs. 47544;Amount exceeding the Authorized amount sanctioned</t>
  </si>
  <si>
    <t>N255201242493056</t>
  </si>
  <si>
    <t>161100/48/2021/00000744</t>
  </si>
  <si>
    <t>Ugawe Mira Balu</t>
  </si>
  <si>
    <t>2871</t>
  </si>
  <si>
    <t xml:space="preserve">MDI5-0029992105          </t>
  </si>
  <si>
    <t>MDI5774798</t>
  </si>
  <si>
    <t>$22/08/2020</t>
  </si>
  <si>
    <t>Rs. 1450;Non-medical expenses are not payable. - Glucometer Charges. Rs. 580;Non-medical expenses are not payable. - Easy Fix. Rs. 750;Cashless Processing Charges Are Not Payable. Rs. 1000;Administrative charges are not payable. Rs. 1910;AS PER GR. Rs. 13930;Amount exceeding the Authorized amount sanctioned</t>
  </si>
  <si>
    <t>N253201239727964</t>
  </si>
  <si>
    <t>161100/48/2021/00000774</t>
  </si>
  <si>
    <t>Shilimkar Shivram Baburao</t>
  </si>
  <si>
    <t>MDI5774904</t>
  </si>
  <si>
    <t>Paras Nursing Home</t>
  </si>
  <si>
    <t>NW20977</t>
  </si>
  <si>
    <t>Rs. 1500;RMO/medical attendant / duty doctor charges are not payable.. Rs. 300;Bmw Charges Are Not Payable. Rs. 100;Non-medical expenses are not payable. - Flaim grip. Rs. 600;As covid test charges are maximum payable up to Rs 2200. Rs. 2260;Detailed item-wise breakup of charges not available.. Rs. 2400;Detailed item-wise breakup of charges not available.</t>
  </si>
  <si>
    <t>N238201223377288</t>
  </si>
  <si>
    <t>As per telephonic conversation with patient relative Son Ravindra at the time of claim intimation on this number 9370142837  the patient hospitlisation is confirmed So, kindly review medically &amp; process the claim as per received documents &amp; policy T&amp;C.</t>
  </si>
  <si>
    <t>Plot No 1, Gulabnagar, Dhankawadi, Pune Satara Road, Pune</t>
  </si>
  <si>
    <t>161100/48/2021/00000775</t>
  </si>
  <si>
    <t>Malusare Deepak Antu</t>
  </si>
  <si>
    <t>3346</t>
  </si>
  <si>
    <t xml:space="preserve">MDI5-0029992454          </t>
  </si>
  <si>
    <t>Malusare Antu Sadhu</t>
  </si>
  <si>
    <t>MDI5775053</t>
  </si>
  <si>
    <t>Pneumonia due to Pseudomonas</t>
  </si>
  <si>
    <t>J15.1</t>
  </si>
  <si>
    <t>Rs. 100;Other Charges Are Not Payable - White Cloth Cover. Rs. 300;Air Matress Are Not Payable. Rs. 100;Registration charges are not payable.. Rs. 1500;Bmw Charges Are Not Payable. Rs. 8000;Isolation Charges Are Not Payable. Rs. 2296;Non-medical expenses are not payable. - Examination Gloves / Face Mask / Caps / Diaper Of Any Type / Bed Bath Wipes / Ponds Powder / Urometer. Rs. 24204;Amount exceeding the Authorized amount sanctioned</t>
  </si>
  <si>
    <t>$04/11/2020</t>
  </si>
  <si>
    <t>N310201298152365</t>
  </si>
  <si>
    <t>$05/11/2020</t>
  </si>
  <si>
    <t>As per telephonic conversation with patient relative Son Deepak on this no  8149505034 the patient hospitalization is confirmed and they have shared hospitalization details on call. So kindly process the claim as per received documents and policy T&amp;C.</t>
  </si>
  <si>
    <t>161100/48/2021/00000805</t>
  </si>
  <si>
    <t>MDI5775433</t>
  </si>
  <si>
    <t>Rs. 1500;As per policy terms &amp; conditions, ROOM &amp; Nursing Charges are payable 2000/- per day. Rs. 100;Registration charges are not payable.. Rs. 250;BMW (Bio medical Waste) charges are not payable.. Rs. 763;Administrative charges are not payable. Rs. 120;Blood Grouping and Cross matching charges Not payable. Rs. 1920;As per Remark - [Proportionate deduction]  20% (deducted amount is Rs.1920. Rs. 912;As per Remark - [Proportionate deduction]  20% (deducted amount is Rs.912. Rs. 60;As per Remark - [Proportionate deduction]  20% (deducted amount is Rs.60. Rs. 450;As per Remark - [Proportionate deduction]  20% (deducted amount is Rs.450. Rs. 176;As per Remark - [Proportionate deduction]  20% (deducted amount is Rs.176. Rs. 310;As per Remark - [Proportionate deduction]  20% (deducted amount is Rs.310</t>
  </si>
  <si>
    <t>N241201226737817</t>
  </si>
  <si>
    <t>As per telephonic conversation with patient relative Daughter In Low Sunita Vasdev at the time of claim intimation on this number 9422539963  the patient hospitlisation is confirmed So, kindly review medically &amp; process the claim as per received documents &amp; policy T&amp;C.</t>
  </si>
  <si>
    <t>161100/48/2021/00000807</t>
  </si>
  <si>
    <t>Dixit Sachin Ravindra</t>
  </si>
  <si>
    <t>2909</t>
  </si>
  <si>
    <t xml:space="preserve">MDI5-0029992133          </t>
  </si>
  <si>
    <t>Dixit Anirudha Sachin</t>
  </si>
  <si>
    <t>MDI5776646</t>
  </si>
  <si>
    <t>Vatsalya Mother And Child Care Hospital</t>
  </si>
  <si>
    <t>479</t>
  </si>
  <si>
    <t>150026303</t>
  </si>
  <si>
    <t>Rs. 1500;As per policy terms &amp; conditions, ROOM &amp; Nursing Charges are payable 2000/- per day. Rs. 200;Registration charges are not payable.. Rs. 500;Non-medical expenses are not payable. - Tpa Charges. Rs. 500;Administrative charges are not payable. Rs. 1200;RMO/medical attendant / duty doctor charges are not payable.. Rs. 300;Amount exceeding the Authorized amount sanctioned. Rs. 480;As per Remark - [Proportionate deduction]  20% (deducted amount is Rs.480. Rs. 356;As per Remark - [Proportionate deduction]  20% (deducted amount is Rs.356. Rs. 120;As per Remark - [Proportionate deduction]  20% (deducted amount is Rs.120</t>
  </si>
  <si>
    <t>Manomay Healthcare Private Limited</t>
  </si>
  <si>
    <t>N238201223377260</t>
  </si>
  <si>
    <t>Vatsalya Hights, Near Shivaji Chowk, Landewadi, Bhosari</t>
  </si>
  <si>
    <t>161100/48/2021/00000816</t>
  </si>
  <si>
    <t>MDI5776899</t>
  </si>
  <si>
    <t>Intraductal carcinoma in situ of breast</t>
  </si>
  <si>
    <t>D05.1</t>
  </si>
  <si>
    <t>Rs. 2400;Assistant surgeon charges are not payable for current surgery.. Rs. 500;O2 CHARGES ARE ALREADY INCLUDED IN OT CHARGES. Rs. 50;OT CONSUMABLES ARE ALREADY INCLUDED IN OT CHARGES. Rs. 200;Registration charges are not payable.. Rs. 400;RMO/medical attendant / duty doctor charges are not payable.. Rs. 50;BMW (Bio medical Waste) charges are not payable.. Rs. 250;Non-medical expenses are not payable. - Medical Records. Rs. 360;Non-medical expenses are not payable. - Glucometer Charges. Rs. 1000;Sterilization Charges Are Not Payable. Rs. 85;Non-medical expenses are not payable. - GLOVES85</t>
  </si>
  <si>
    <t>N261201247611284</t>
  </si>
  <si>
    <t>251/252, Opp BSNL Tel Exchange, Near Parihar Chowk, Near DAV Public School, Aundh</t>
  </si>
  <si>
    <t>161100/48/2021/00000818</t>
  </si>
  <si>
    <t>MDI5786191</t>
  </si>
  <si>
    <t>N245201230737500</t>
  </si>
  <si>
    <t>161100/48/2021/00000872</t>
  </si>
  <si>
    <t>MDI5787123</t>
  </si>
  <si>
    <t>Symbiosis University Hospital And Research Centre</t>
  </si>
  <si>
    <t>412115</t>
  </si>
  <si>
    <t>674</t>
  </si>
  <si>
    <t>150029795</t>
  </si>
  <si>
    <t>Rs. 770;Non-medical expenses are not payable. - Examination Gloves / Face Mask / Face Mask / Thermometer / Tegaderm / Face Mask. Rs. 2701;Calculation Error - No supporting document / no bill received</t>
  </si>
  <si>
    <t>N239201224518199</t>
  </si>
  <si>
    <t>Symbiosis International (Deemed University ), Gram- Lavale , Mulashi , Pune , Lawale</t>
  </si>
  <si>
    <t>161100/48/2021/00000876</t>
  </si>
  <si>
    <t>Ghule Rambhau Bhaurao</t>
  </si>
  <si>
    <t>MDI5788280</t>
  </si>
  <si>
    <t>Suvidha Hospital &amp; Icu Centre</t>
  </si>
  <si>
    <t>Osmanabad</t>
  </si>
  <si>
    <t>413501</t>
  </si>
  <si>
    <t>74-B</t>
  </si>
  <si>
    <t>150267677</t>
  </si>
  <si>
    <t>$12/10/2020</t>
  </si>
  <si>
    <t>N294201281706382</t>
  </si>
  <si>
    <t>Shri Umesh Gore Commercial Complex DIC Road Barshi Naka  Barshi Naka</t>
  </si>
  <si>
    <t>161100/48/2021/00001495</t>
  </si>
  <si>
    <t>$30/10/2020</t>
  </si>
  <si>
    <t>$03/11/2020</t>
  </si>
  <si>
    <t>$17/11/2020</t>
  </si>
  <si>
    <t>N323201313412773</t>
  </si>
  <si>
    <t>161100/48/2021/00001722</t>
  </si>
  <si>
    <t>$07/01/2021</t>
  </si>
  <si>
    <t>$06/01/2021</t>
  </si>
  <si>
    <t>$14/01/2021</t>
  </si>
  <si>
    <t>$20/01/2021</t>
  </si>
  <si>
    <t>N029211387949334</t>
  </si>
  <si>
    <t>$29/01/2021</t>
  </si>
  <si>
    <t>161100/48/2021/00002458</t>
  </si>
  <si>
    <t>Rs. 122;Non-medical expenses are not payable. - Canfix / Examination Gloves. Rs. 5578;Amount exceeding the Authorized amount sanctioned</t>
  </si>
  <si>
    <t>N254201241271439</t>
  </si>
  <si>
    <t>161100/48/2021/00000881</t>
  </si>
  <si>
    <t>Salampure Sushma Rupsing</t>
  </si>
  <si>
    <t>3424</t>
  </si>
  <si>
    <t xml:space="preserve">MDI5-0029992518          </t>
  </si>
  <si>
    <t>Salampure Gangabai Rupsing</t>
  </si>
  <si>
    <t>MDI5789596</t>
  </si>
  <si>
    <t>Century Multispeciality Hospital</t>
  </si>
  <si>
    <t>387</t>
  </si>
  <si>
    <t>150057089</t>
  </si>
  <si>
    <t>Spondylolysis, lumbar region</t>
  </si>
  <si>
    <t>M43.06</t>
  </si>
  <si>
    <t>N300201286502283</t>
  </si>
  <si>
    <t>Microdisectomy</t>
  </si>
  <si>
    <t>Opp Central Bus Stand Behind Hotel Ajinkya  Opp Central Bus Stand</t>
  </si>
  <si>
    <t>161100/48/2021/00001539</t>
  </si>
  <si>
    <t>Rs. 388;Non-medical expenses are not payable. - HANDRUB / CAP / FACE MASK / EX GLOVES. Rs. 1325;As Per Agreed  Tariff. Rs. 1764;Amount exceeding the Authorized amount sanctioned</t>
  </si>
  <si>
    <t>N255201242492989</t>
  </si>
  <si>
    <t>161100/48/2021/00000893</t>
  </si>
  <si>
    <t>MDI5790131</t>
  </si>
  <si>
    <t>$19/07/2020</t>
  </si>
  <si>
    <t>N246201231866310</t>
  </si>
  <si>
    <t>161100/48/2021/00000938</t>
  </si>
  <si>
    <t>Rs. 612;Hospital Discount. Rs. 613;Hospital Discount - Medicines. Rs. 175;covid consumable max payable as per reasonable and customary charges. Rs. 137;covid consumable max payable as per reasonable and customary charges. Rs. 2775;Calculation Error - No supporting document / no bill received</t>
  </si>
  <si>
    <t>N244201228993370</t>
  </si>
  <si>
    <t>161100/48/2021/00000895</t>
  </si>
  <si>
    <t>Ranawade Jyoti Ashok</t>
  </si>
  <si>
    <t>MDI5791935</t>
  </si>
  <si>
    <t>Rs. 100;Registration charges are not payable.. Rs. 460;Non-medical expenses are not payable. - Face Mask / Face Mask / Face Mask / DIGITAL THEROMETER / Examination Gloves / Examination Gloves</t>
  </si>
  <si>
    <t>N246201231866334</t>
  </si>
  <si>
    <t>161100/48/2021/00000910</t>
  </si>
  <si>
    <t>Bhosale Vinayak Shrikant</t>
  </si>
  <si>
    <t>2161</t>
  </si>
  <si>
    <t xml:space="preserve">MDI5-0029991744          </t>
  </si>
  <si>
    <t>MDI5793966</t>
  </si>
  <si>
    <t>$13/09/2020</t>
  </si>
  <si>
    <t>Rs. 4000;As per policy terms &amp; conditions, ROOM &amp; Nursing Charges are payable 2000/- per day. Rs. 1000;As per policy terms &amp; conditions, ICU and Nursing ICU Charges are payable 6000/- per day. Rs. 2500;Attendent charges are not payable. Rs. 3378;Non-medical expenses are not payable. - SWAB / SWAB / Underpad / Bathing Wipes / BANDAGE / Face Mask / Bathing Wipes / Gamjee Roll / Underpad / Examination Gloves. Rs. 183788;As Per PPN. Rs. 68189;Amount exceeding the Authorized amount sanctioned</t>
  </si>
  <si>
    <t>N268201253884396</t>
  </si>
  <si>
    <t>As per telephonic conversation with Hospital TPA Coordinator Mr. OMKAR on 02026163391  the patient hospitalization is confirmed &amp; they have shared details on call. So, kindly review &amp; process the claim as per received documents &amp; policy.</t>
  </si>
  <si>
    <t>161100/48/2021/00000920</t>
  </si>
  <si>
    <t>Ranawade Abhijeet Ashok</t>
  </si>
  <si>
    <t>22</t>
  </si>
  <si>
    <t>MDI5795104</t>
  </si>
  <si>
    <t>Rs. 340;Non-medical expenses are not payable.Thermometer and examination gloves. Rs. 100;Registration charges are not payable.</t>
  </si>
  <si>
    <t>N258201244260771</t>
  </si>
  <si>
    <t>161100/48/2021/00000927</t>
  </si>
  <si>
    <t>Bankar Sachin Vishwanath</t>
  </si>
  <si>
    <t>2534</t>
  </si>
  <si>
    <t xml:space="preserve">MDI5-0029991939          </t>
  </si>
  <si>
    <t>Bankar Isha Sachin</t>
  </si>
  <si>
    <t>14</t>
  </si>
  <si>
    <t>MDI5795255</t>
  </si>
  <si>
    <t>Unspecified renal colic</t>
  </si>
  <si>
    <t>$31/10/2020</t>
  </si>
  <si>
    <t>$06/11/2020</t>
  </si>
  <si>
    <t>N324201314310103</t>
  </si>
  <si>
    <t>Laparatomy + Nephrectomy</t>
  </si>
  <si>
    <t>161100/48/2021/00001758</t>
  </si>
  <si>
    <t>Rs. 100;Registration charges are not payable.. Rs. 4000;Investigation Reports not available ct scan date-27/08/2020.. Rs. 1500;consultaion note are not available date-27/08/2020</t>
  </si>
  <si>
    <t>$08/12/2020</t>
  </si>
  <si>
    <t>N345201337001194</t>
  </si>
  <si>
    <t>$10/12/2020</t>
  </si>
  <si>
    <t>As per telephonic conversation with patient relative Mr. Sachin on mobile no. 9922891119, the patient hospitalization is confirmed. So, kindly review &amp; process the claim as per received documents &amp; policy T&amp;C.</t>
  </si>
  <si>
    <t>161100/48/2021/00001862</t>
  </si>
  <si>
    <t>Rs. 1200;Investigation Reports not available. x ray. Rs. 10000;Referral note for investigation Reports not available ct sca date=25/08/2020. Rs. 220;Investigation Reports not available. creatnindate-25/08/2020</t>
  </si>
  <si>
    <t>$02/12/2020</t>
  </si>
  <si>
    <t>N338201327975420</t>
  </si>
  <si>
    <t>$03/12/2020</t>
  </si>
  <si>
    <t>161100/48/2021/00001863</t>
  </si>
  <si>
    <t>Rs. 4000;Other - Patient paid 5290/- Discount 1811/-. Rs. 40;Non-medical expenses are not payable. - Mineral Water. Rs. 1250;Administrative charges are not payable</t>
  </si>
  <si>
    <t>N258201244260877</t>
  </si>
  <si>
    <t>161100/48/2021/00000928</t>
  </si>
  <si>
    <t>$26/11/2020</t>
  </si>
  <si>
    <t>N338201327967602</t>
  </si>
  <si>
    <t>161100/48/2021/00001907</t>
  </si>
  <si>
    <t xml:space="preserve">Rs. 100.00 : Registration charges are not payable., </t>
  </si>
  <si>
    <t>$21/12/2020</t>
  </si>
  <si>
    <t>N357201349109643</t>
  </si>
  <si>
    <t>$22/12/2020</t>
  </si>
  <si>
    <t>161100/48/2021/00002034</t>
  </si>
  <si>
    <t>Ranawade Pranav Ashok</t>
  </si>
  <si>
    <t>MDI5796129</t>
  </si>
  <si>
    <t>Rs. 100;Registration charges are not payable.. Rs. 412;Non-medical expenses are not payable. - Examination Gloves / Examination Gloves / Thermometer / Face Mask / Face Mask</t>
  </si>
  <si>
    <t>N259201245488658</t>
  </si>
  <si>
    <t>161100/48/2021/00000931</t>
  </si>
  <si>
    <t>Barne Dattatraya Maruti</t>
  </si>
  <si>
    <t>2305</t>
  </si>
  <si>
    <t xml:space="preserve">MDI5-0029991824          </t>
  </si>
  <si>
    <t>MDI5800007</t>
  </si>
  <si>
    <t>Oyster &amp; Pearl Hospital Pvt Ltd Run By Phadnis Clinic Pvt Ltd</t>
  </si>
  <si>
    <t>LCBP-2008-00298</t>
  </si>
  <si>
    <t>AABCO0037Hsd001</t>
  </si>
  <si>
    <t>150024979</t>
  </si>
  <si>
    <t>$30/08/2020</t>
  </si>
  <si>
    <t>N290201278290664</t>
  </si>
  <si>
    <t>1671-75, Ganeshkhind Road, Behind Hotel Pride Executive</t>
  </si>
  <si>
    <t>161100/48/2021/00001454</t>
  </si>
  <si>
    <t>Rs. 200;Registration charges are not payable.. Rs. 4200;Food and other beverages charges are not payable.. Rs. 6655;Administrative charges are not payable. Rs. 16300;Amount exceeding the Authorized amount sanctioned</t>
  </si>
  <si>
    <t>Phadnis Clinic Pvt Ltd</t>
  </si>
  <si>
    <t>N290201278284127</t>
  </si>
  <si>
    <t>161100/48/2021/00000965</t>
  </si>
  <si>
    <t>MDI5800220</t>
  </si>
  <si>
    <t>Crushing injury of skull</t>
  </si>
  <si>
    <t>S07.1</t>
  </si>
  <si>
    <t>Rs. 3000;As per policy terms &amp; conditions, ROOM &amp; Nursing Charges are payable 2000/- per day. Rs. 1065;Non-medical expenses are not payable. - Ecg Electrodes / Oxygen Mask. Rs. 4325;Amount exceeding the Authorized amount sanctioned</t>
  </si>
  <si>
    <t>N331201320327659</t>
  </si>
  <si>
    <t>As per telephonic conversation with hospital staff Dr Natraj on 02027281175 the patient hospitalization is confirmed and they have shared all the details on call. So, kindly review medically &amp; process the claim as per received documents &amp; policy T&amp;C.</t>
  </si>
  <si>
    <t># /dislocation Mgt</t>
  </si>
  <si>
    <t>161100/48/2021/00000966</t>
  </si>
  <si>
    <t>Balkhande Dipak Madhukar</t>
  </si>
  <si>
    <t>3465</t>
  </si>
  <si>
    <t xml:space="preserve">MDI5-0029992555          </t>
  </si>
  <si>
    <t>Balkhande Vishakha Dipak</t>
  </si>
  <si>
    <t>MDI5800647</t>
  </si>
  <si>
    <t>MAULI HOSPITAL</t>
  </si>
  <si>
    <t>HINGOLI</t>
  </si>
  <si>
    <t>431513</t>
  </si>
  <si>
    <t>NW35235</t>
  </si>
  <si>
    <t>$23/11/2020</t>
  </si>
  <si>
    <t>N328201317253567</t>
  </si>
  <si>
    <t xml:space="preserve">We did tele investigation &amp; confirmed patient hospitalization which is confirmed by patient Husband Mr. Dipak on 7821895548 who shared us details of hospitalization on phone._x000D_
_x000D_
Kindly Process claim as per policy T &amp; C_x000D_
</t>
  </si>
  <si>
    <t>NARAYAN NAGAR HINGOLI</t>
  </si>
  <si>
    <t>161100/48/2021/00000961</t>
  </si>
  <si>
    <t>Deokar Prabhu Gurappa</t>
  </si>
  <si>
    <t>2790</t>
  </si>
  <si>
    <t xml:space="preserve">MDI5-0029992056          </t>
  </si>
  <si>
    <t>MDI5800690</t>
  </si>
  <si>
    <t>Rectal prolapse</t>
  </si>
  <si>
    <t>K62.3</t>
  </si>
  <si>
    <t>Rs. 1203;Food and other beverages charges are not payable.. Rs. 100;BMW (Bio medical Waste) charges are not payable.. Rs. 1193;Amount exceeding the Authorized amount sanctioned</t>
  </si>
  <si>
    <t>N258201244257026</t>
  </si>
  <si>
    <t>161100/48/2021/00000962</t>
  </si>
  <si>
    <t>Ranawade Vishwas Atmaram</t>
  </si>
  <si>
    <t>2233</t>
  </si>
  <si>
    <t xml:space="preserve">MDI5-0029998191          </t>
  </si>
  <si>
    <t>Ranawade Vimal Atmaram</t>
  </si>
  <si>
    <t>MDI5806540</t>
  </si>
  <si>
    <t>Metro Hospital</t>
  </si>
  <si>
    <t>411017</t>
  </si>
  <si>
    <t>465</t>
  </si>
  <si>
    <t>150028532</t>
  </si>
  <si>
    <t>N269201254706726</t>
  </si>
  <si>
    <t>As per telephonic conversation with patient relative  Vishwas on this no  8888119541 / 9356374341 the patient hospitalization is confirmed and they have shared hospitalization details on call. So kindly process the claim as per received documents and policy T&amp;C.</t>
  </si>
  <si>
    <t>Saundarya Colony, Nakhate Wasti, Pimpri Rahatani  Pimpri Rahatani</t>
  </si>
  <si>
    <t>161100/48/2021/00001202</t>
  </si>
  <si>
    <t>Rs. 200;Registration charges are not payable.. Rs. 10500;Amount exceeding the Authorized amount sanctioned</t>
  </si>
  <si>
    <t>Metro Multispeciality Hospital</t>
  </si>
  <si>
    <t>$22/10/2020</t>
  </si>
  <si>
    <t>N296201283864740</t>
  </si>
  <si>
    <t>161100/48/2021/00000985</t>
  </si>
  <si>
    <t>Mane Avdhut Marotrao</t>
  </si>
  <si>
    <t>3427</t>
  </si>
  <si>
    <t xml:space="preserve">MDI5-0029992521          </t>
  </si>
  <si>
    <t>Mane Marotrao Madhavrao</t>
  </si>
  <si>
    <t>MDI5807457</t>
  </si>
  <si>
    <t>Vishwa Institute</t>
  </si>
  <si>
    <t>NANDED</t>
  </si>
  <si>
    <t>425106</t>
  </si>
  <si>
    <t>Reg.176</t>
  </si>
  <si>
    <t>NW15670</t>
  </si>
  <si>
    <t>Benign neoplasm of prostate</t>
  </si>
  <si>
    <t>D29.1</t>
  </si>
  <si>
    <t>Rs. 300;Admission charges are not payable.. Rs. 241;Non-medical expenses are not payable. - urine bag. Rs. 220;Non-medical expenses are not payable. - urine bag. Rs. 350;Authentic bill receipts (with printed bill no.&amp; date) are not available. Rs. 50;Non-medical expenses are not payable. - Canfix. Rs. 105;Non-medical expenses are not payable. - CHEST LEAD. Rs. 150;Non-medical expenses are not payable. - URINE BAG. Rs. 100;Non-medical expenses are not payable. - N-95 MASK. Rs. 220;Non-medical expenses are not payable. - URINE BAG / PLAIN SHEET. Rs. 50;Non-medical expenses are not payable. - Canfix. Rs. 300;Blood Grouping and Cross matching charges Not payable. Rs. 18;Calculation Error - No supporting document / no bill received</t>
  </si>
  <si>
    <t>N288201276124828</t>
  </si>
  <si>
    <t>As per telephonic conversation with patient relative Son Avadhutat the time of claim intimation on this number 9673595869  the patient hospitlisation is confirmed So, kindly review medically &amp; process the claim as per received documents &amp; policy T&amp;C.</t>
  </si>
  <si>
    <t>2-9-86 Somesh Colony Behind Kalamandir Nanded</t>
  </si>
  <si>
    <t>161100/48/2021/00000986</t>
  </si>
  <si>
    <t>Shinde Rudra Dadasaheb</t>
  </si>
  <si>
    <t>MDI5810335</t>
  </si>
  <si>
    <t>Lad Bal Rugnalaya</t>
  </si>
  <si>
    <t>NW65854</t>
  </si>
  <si>
    <t>Typhoid fever</t>
  </si>
  <si>
    <t>A01.0</t>
  </si>
  <si>
    <t>Rs. 35;Non-medical expenses are not payable. - Easy Fix</t>
  </si>
  <si>
    <t>N253201239735824</t>
  </si>
  <si>
    <t>Bansilal Nagar, Pokhari Road, Ambajogai</t>
  </si>
  <si>
    <t>161100/48/2021/00001017</t>
  </si>
  <si>
    <t>Parbhane Vedant Chetan</t>
  </si>
  <si>
    <t>MDI5810860</t>
  </si>
  <si>
    <t>Icon Hospital</t>
  </si>
  <si>
    <t>411062</t>
  </si>
  <si>
    <t>535</t>
  </si>
  <si>
    <t>150028849</t>
  </si>
  <si>
    <t>N47.1</t>
  </si>
  <si>
    <t>$06/09/2020</t>
  </si>
  <si>
    <t>$20/09/2020</t>
  </si>
  <si>
    <t>Rs. 200;Registration charges are not payable.. Rs. 2100;Ppe Kit charges are not payable.</t>
  </si>
  <si>
    <t>N272201256290094</t>
  </si>
  <si>
    <t>Meatoplasty</t>
  </si>
  <si>
    <t>Tower line Corner, Talawade Road, Triveninagar  Triveninagar</t>
  </si>
  <si>
    <t>161100/48/2021/00001019</t>
  </si>
  <si>
    <t>MDI5811631</t>
  </si>
  <si>
    <t>N267201252846963</t>
  </si>
  <si>
    <t>161100/48/2021/00001006</t>
  </si>
  <si>
    <t>MDI5811661</t>
  </si>
  <si>
    <t>SHIVKAMAL HOSPITAL &amp; RECERCE INSTITUTE</t>
  </si>
  <si>
    <t>NW41828</t>
  </si>
  <si>
    <t>Dizziness and giddiness</t>
  </si>
  <si>
    <t>R42</t>
  </si>
  <si>
    <t>Rs. 1000;24 Hrs. hospitalisation is not confirmed / completed. Hence room &amp; nursing charges are not payable. Rs. 300;24 Hrs. hospitalisation is not confirmed / completed. Hence room &amp; nursing charges are not payable</t>
  </si>
  <si>
    <t>N300201286502222</t>
  </si>
  <si>
    <t>M.S.E.B. POL FACTORY, OPP ANVITA HOTEL, JALNA ROAD, BEED</t>
  </si>
  <si>
    <t>161100/48/2021/00001540</t>
  </si>
  <si>
    <t>$04/12/2020</t>
  </si>
  <si>
    <t>$11/12/2020</t>
  </si>
  <si>
    <t>N350201342199867</t>
  </si>
  <si>
    <t>$15/12/2020</t>
  </si>
  <si>
    <t>As per telephonic conversation with patient relative Son Sachin at the time of claim intimation on this number 8446122370  the patient hospitlisation is confirmed So, kindly review medically &amp; process the claim as per received documents &amp; policy T&amp;C.</t>
  </si>
  <si>
    <t>161100/48/2021/00002006</t>
  </si>
  <si>
    <t>$14/12/2020</t>
  </si>
  <si>
    <t xml:space="preserve">Rs. 3000.00 : Advance Receipt not payable, Rs. 40.00 : Non-medical expenses are not payable. - EX GLOVES, </t>
  </si>
  <si>
    <t>N358201350168299</t>
  </si>
  <si>
    <t>$23/12/2020</t>
  </si>
  <si>
    <t>161100/48/2021/00002108</t>
  </si>
  <si>
    <t>Rs. 3000;Advance Receipt not payable. Rs. 40;Non-medical expenses are not payable. - EX GLOVES</t>
  </si>
  <si>
    <t>N279201264747024</t>
  </si>
  <si>
    <t>161100/48/2021/00001007</t>
  </si>
  <si>
    <t>Andhale Satish Sarjerao</t>
  </si>
  <si>
    <t>3065</t>
  </si>
  <si>
    <t xml:space="preserve">MDI5-0029992238          </t>
  </si>
  <si>
    <t>Andhale Meera Sarjerao</t>
  </si>
  <si>
    <t>MDI5812379</t>
  </si>
  <si>
    <t>Chavan Hospital</t>
  </si>
  <si>
    <t>411018</t>
  </si>
  <si>
    <t>142</t>
  </si>
  <si>
    <t>150020083</t>
  </si>
  <si>
    <t>Rs. 500;Administrative charges are not payable. Rs. 760;Amount exceeding the Authorized amount sanctioned</t>
  </si>
  <si>
    <t>N286201273445100</t>
  </si>
  <si>
    <t>Plot No.54 Near Vastu Udyog Corner, Stadium Road,  Pimpri</t>
  </si>
  <si>
    <t>161100/48/2021/00001030</t>
  </si>
  <si>
    <t>Deokar Mahesh Ashok</t>
  </si>
  <si>
    <t>9194</t>
  </si>
  <si>
    <t xml:space="preserve">MDI5-0029992641          </t>
  </si>
  <si>
    <t>Deokar Ashok Ganpat</t>
  </si>
  <si>
    <t>MDI5813643</t>
  </si>
  <si>
    <t>Kaushalya Medical Foundation Trust Hospital</t>
  </si>
  <si>
    <t>Thane</t>
  </si>
  <si>
    <t>400601</t>
  </si>
  <si>
    <t>TMC/Zone/A/99</t>
  </si>
  <si>
    <t>AAATK0989JST001</t>
  </si>
  <si>
    <t>150241129</t>
  </si>
  <si>
    <t>$13/01/2021</t>
  </si>
  <si>
    <t>Rs. 15000;As per SOC Rs. 1000/ - per day   Is payable for  room charges         .. Rs. 400;Registration charges are not payable.. Rs. 2000;Bmw Charges Are Not Payable. Rs. 2000;Other Charges Are Not Payable. Rs. 215;As per Remark - [Proportionate deduction] 50% (deducted amount is Rs.215. Rs. 2250;As per Remark - [Proportionate deduction] 50% (deducted amount is Rs.2250. Rs. 2500;Food and other beverages charges are not payable.. Rs. 3112;PPE KIT MAX LIMIT  RS 1088/-  PAYABLE. Rs. 8640;As per Remark - [Proportionate deduction] 50% (deducted amount is Rs.8640. Rs. 65;As per Remark - [Proportionate deduction] 50% (deducted amount is Rs.65. Rs. 135;As per Remark - [Proportionate deduction] 50% (deducted amount is Rs.135</t>
  </si>
  <si>
    <t>$01/02/2021</t>
  </si>
  <si>
    <t>N033211392546178</t>
  </si>
  <si>
    <t>$02/02/2021</t>
  </si>
  <si>
    <t>As per telephonic conversation with patient relative Son Mahesh Deokar at the time of claim intimation on this number 9637243859  the patient hospitlisation is confirmed So, kindly review medically &amp; process the claim as per received documents &amp; policy T&amp;C.</t>
  </si>
  <si>
    <t>Ganeshwadi, Panchpakhadi, Behind Nitin Company</t>
  </si>
  <si>
    <t>161100/48/2021/00002475</t>
  </si>
  <si>
    <t>Zanjare Santosh Dunda</t>
  </si>
  <si>
    <t>3022</t>
  </si>
  <si>
    <t xml:space="preserve">MDI5-0029992207          </t>
  </si>
  <si>
    <t>MDI5814469</t>
  </si>
  <si>
    <t>Fracture of lower end of radius</t>
  </si>
  <si>
    <t>S52.5</t>
  </si>
  <si>
    <t>Rs. 500;PPE KIT IS NOT PAYABLE. Rs. 623;Administrative charges are not payable. Rs. 250;PPE KIT IS NOT PAYABLE</t>
  </si>
  <si>
    <t>009230166203</t>
  </si>
  <si>
    <t>161100/48/2021/00001045</t>
  </si>
  <si>
    <t>MDI5816389</t>
  </si>
  <si>
    <t>Rs. 550;Non-medical expenses are not payable. - Glucometer Charges. Rs. 200;Registration charges are not payable.</t>
  </si>
  <si>
    <t>N286201273439960</t>
  </si>
  <si>
    <t>As per telephonic conversation with patient relative  Varpe Ashish Changdeo at the time of claim intimation on this number 9960169606  the patient hospitlisation is confirmed So, kindly review medically &amp; process the claim as per received documents &amp; policy T&amp;C.</t>
  </si>
  <si>
    <t>161100/48/2021/00001051</t>
  </si>
  <si>
    <t>Rokade Sanjay Jijaram</t>
  </si>
  <si>
    <t>2452</t>
  </si>
  <si>
    <t xml:space="preserve">MDI5-0029991889          </t>
  </si>
  <si>
    <t>MDI5816763</t>
  </si>
  <si>
    <t>Healing Hands Clinic</t>
  </si>
  <si>
    <t>LCBT 2016 00024</t>
  </si>
  <si>
    <t>150029797</t>
  </si>
  <si>
    <t>Hemorrhoids and perianal venous thrombosis</t>
  </si>
  <si>
    <t>K64</t>
  </si>
  <si>
    <t>Rs. 920;Non-medical expenses are not payable. STAYFREE,DIAPER ,KIWI</t>
  </si>
  <si>
    <t>N290201278290833</t>
  </si>
  <si>
    <t>As per telephonic conversation with patient relative  Sanjay on this no  9921408449 the patient hospitalization is confirmed and they have shared hospitalization details on call. So kindly process the claim as per received documents and policy T&amp;C.</t>
  </si>
  <si>
    <t>4th Floor Millenium Star Extension, dhole patil road, adjacent to ruby hall clinic, Pune-01 , Pune  Dhole Patil Rd</t>
  </si>
  <si>
    <t>161100/48/2021/00001456</t>
  </si>
  <si>
    <t>Rs. 1000;Administrative charges are not payable. Rs. 3000;Non-medical expenses are not payable. - PPE KIT</t>
  </si>
  <si>
    <t>Healing Hands Clinic Pvt Ltd</t>
  </si>
  <si>
    <t>009252236528</t>
  </si>
  <si>
    <t>161100/48/2021/00001052</t>
  </si>
  <si>
    <t>Jaybhaye Ravindra Gahininath</t>
  </si>
  <si>
    <t>3096</t>
  </si>
  <si>
    <t xml:space="preserve">MDI5-0029992256          </t>
  </si>
  <si>
    <t>Jaybhaye Sandhya Ravindra</t>
  </si>
  <si>
    <t>MDI5819166</t>
  </si>
  <si>
    <t>Rs. 1000;As per policy terms &amp; conditions, ROOM &amp; Nursing Charges are payable 2000/- per day. Rs. 200;Registration charges are not payable.. Rs. 1500;Food and other beverages charges are not payable.. Rs. 800;RMO/medical attendant / duty doctor charges are not payable.. Rs. 4185;Administrative charges are not payable. Rs. 3462;Non-medical expenses are not payable. - PPE KIT. Rs. 3459;Non-medical expenses are not payable. - PPE KIT. Rs. 450;Non-medical expenses are not payable. - N95 MASK. Rs. 3462;Non-medical expenses are not payable. - PPE KIT. Rs. 450;Non-medical expenses are not payable. - N95 MASK. Rs. 450;Non-medical expenses are not payable. - N95 MASK. Rs. 6918;Non-medical expenses are not payable. - PPE KIT. Rs. 3462;Non-medical expenses are not payable. - PPE KIT. Rs. 450;Non-medical expenses are not payable. - N95 MASK. Rs. 300;Non-medical expenses are not payable. - N95 MASK. Rs. 900;Non-medical expenses are not payable. - N-95 MASK. Rs. 4616;Non-medical expenses are not payable. - PPE KIT</t>
  </si>
  <si>
    <t>$07/10/2020</t>
  </si>
  <si>
    <t>N282201269477002</t>
  </si>
  <si>
    <t>As per telephonic conversation with Apurva Kadam- hospital TPA coordinator - 02067213117 the patient's hospitalization is confirmed &amp; they have shared details on call. So, kindly review and process the claim as per received documents and policy terms &amp; conditions.</t>
  </si>
  <si>
    <t>161100/48/2021/00001070</t>
  </si>
  <si>
    <t>Rs. 1000.00 : As per policy terms &amp; conditions, ROOM &amp; Nursing Charges are payable 2000/- per day, Rs. 200.00 : Registration charges are not payable., Rs. 1500.00 : Food and other beverages charges are not payable., Rs. 800.00 : RMO/medical attendant / duty doctor charges are not payable., Rs. 3462.00 : Non-medical expenses are not payable. - PPE KIT, Rs. 3459.00 : Non-medical expenses are not payable. - PPE KIT, Rs. 450.00 : Non-medical expenses are not payable. - N95 MASK, Rs. 3462.00 : Non-medical expenses are not payable. - PPE KIT, Rs. 450.00 : Non-medical expenses are not payable. - N95 MASK, Rs. 450.00 : Non-medical expenses are not payable. - N95 MASK, Rs. 3462.00 : Non-medical expenses are not payable. - PPE KIT, Rs. 450.00 : Non-medical expenses are not payable. - N95 MASK, Rs. 3</t>
  </si>
  <si>
    <t>N324201314321194</t>
  </si>
  <si>
    <t>161100/48/2021/00001755</t>
  </si>
  <si>
    <t>MDI5821012</t>
  </si>
  <si>
    <t>Anemia, unspecified</t>
  </si>
  <si>
    <t>D64.9</t>
  </si>
  <si>
    <t>Rs. 1500;RMO/medical attendant / duty doctor charges are not payable.. Rs. 500;Bmw Charges Are Not Payable. Rs. 500;Registration charges are not payable.. Rs. 150;Non-medical expenses are not payable. - Easy Fix. Rs. 750;Amount exceeding the Authorized amount sanctioned</t>
  </si>
  <si>
    <t>N269201254702662</t>
  </si>
  <si>
    <t>161100/48/2021/00001076</t>
  </si>
  <si>
    <t>MDI5825215</t>
  </si>
  <si>
    <t>Rs. 300;Processing Charges Are Not Payable. Rs. 800;Non-medical expenses are not payable. - MASK / UROMETER. Rs. 125;Non-medical expenses are not payable. - DIAPER / EASYFIX. Rs. 100;Non-medical expenses are not payable. - ECG. Rs. 80;Non-medical expenses are not payable. - DIAPERS. Rs. 5540;Hospital Discount</t>
  </si>
  <si>
    <t>N290201278290558</t>
  </si>
  <si>
    <t>As per telephonic conversation with patient relative Daughter Uma at the time of claim intimation on this number 7875841671  the patient hospitlisation is confirmed So, kindly review medically &amp; process the claim as per received documents &amp; policy T&amp;C.</t>
  </si>
  <si>
    <t>G40.9</t>
  </si>
  <si>
    <t>I69.35</t>
  </si>
  <si>
    <t>Epilepsy, unspecified</t>
  </si>
  <si>
    <t>Hemiplegia and hemiparesis following cerebral infarction</t>
  </si>
  <si>
    <t>+ Iv Fluids</t>
  </si>
  <si>
    <t>161100/48/2021/00001113</t>
  </si>
  <si>
    <t>Tandale Mahesh Shankar</t>
  </si>
  <si>
    <t>2807</t>
  </si>
  <si>
    <t xml:space="preserve">MDI5-0029992070          </t>
  </si>
  <si>
    <t>Tandale Viraj Mahesh</t>
  </si>
  <si>
    <t>21</t>
  </si>
  <si>
    <t>MDI5828714</t>
  </si>
  <si>
    <t>Unspecified superficial injury of scalp</t>
  </si>
  <si>
    <t>S00.00</t>
  </si>
  <si>
    <t>Rs. 500;As per policy terms &amp; conditions, ROOM &amp; Nursing Charges are payable 2000/- per day. Rs. 3480;Amount exceeding the Authorized amount sanctioned</t>
  </si>
  <si>
    <t>N282201269471819</t>
  </si>
  <si>
    <t>161100/48/2021/00001127</t>
  </si>
  <si>
    <t>Kashid Sayali Ramesh</t>
  </si>
  <si>
    <t>9390</t>
  </si>
  <si>
    <t xml:space="preserve">MDI5-0029992726          </t>
  </si>
  <si>
    <t>Kashid Ramesh Jagannath</t>
  </si>
  <si>
    <t>MDI5829700</t>
  </si>
  <si>
    <t>Smt Kashibai Navale Medical College &amp; General Hospital</t>
  </si>
  <si>
    <t>REG.551</t>
  </si>
  <si>
    <t>NW29102</t>
  </si>
  <si>
    <t>$12/02/2021</t>
  </si>
  <si>
    <t>$11/02/2021</t>
  </si>
  <si>
    <t>Rs. 50;Non-medical expenses are not payable. - sanitizer. Rs. 231;Non-medical expenses are not payable. - o2 mask. Rs. 357;Non-medical expenses are not payable. - diaper. Rs. 200;Non-medical expenses are not payable. - Face Mask. Rs. 460;Non-medical expenses are not payable. - contout strips. Rs. 220;Non-medical expenses are not payable. - Dynaplast. Rs. 200;Non-medical expenses are not payable. - Examination Gloves. Rs. 230;Non-medical expenses are not payable. - contour strips. Rs. 46;Non-medical expenses are not payable. - contour strips. Rs. 230;Non-medical expenses are not payable. - contour strips. Rs. 138;routine medications are a part of covid gr package. Rs. 203;routine medications are a part of covid gr package. Rs. 169;routine medications are a part of covid gr package. Rs. 580;routine medications are a part of covid gr package. Rs. 91;routine medications are a part of covid gr package. Rs. 130;routine medications are a part of covid gr package. Rs. 335;routine medications are a part of covid gr package. Rs. 77;routine medications are a part of covid gr package. Rs. 643;ppe kit max payable as per reasonable and customary charges+Non-medical expenses are not payable. - o2 mask. Rs. 35;routine medications are a part of covid gr package. Rs. 151;routine medications are a part of covid gr package. Rs. 36;routine medications are a part of covid gr package. Rs. 52;routine medications are a part of covid gr package</t>
  </si>
  <si>
    <t>$03/03/2021</t>
  </si>
  <si>
    <t>$13/05/2021</t>
  </si>
  <si>
    <t>AXISCN0077672838</t>
  </si>
  <si>
    <t>$30/04/2021 8:38:00 PM</t>
  </si>
  <si>
    <t>On investigation the patient hospitalization is confirmed. At the time of hospital visit all the documents pertaining to the patient's hospitalization were verified. So, kindly review medically and process the claim as per received documents and policy terms &amp; conditions.</t>
  </si>
  <si>
    <t>NARHE OFF PUNE MUMBAI BYPASS</t>
  </si>
  <si>
    <t>161100/48/2021/00001142</t>
  </si>
  <si>
    <t>Gawari Ajay Ashok</t>
  </si>
  <si>
    <t>3543</t>
  </si>
  <si>
    <t xml:space="preserve">MDI5-0031353951          </t>
  </si>
  <si>
    <t>Gawari Ananya  Ajay</t>
  </si>
  <si>
    <t>MDI5831549</t>
  </si>
  <si>
    <t>Unicare Hospital</t>
  </si>
  <si>
    <t>410501</t>
  </si>
  <si>
    <t>405</t>
  </si>
  <si>
    <t>150026204</t>
  </si>
  <si>
    <t>Other encephalopathy</t>
  </si>
  <si>
    <t>G93.49</t>
  </si>
  <si>
    <t>Rs. 1000;Ambulance Charges are not Payable to hospital. Rs. 1453;Administrative charges are not payable. Rs. 553;Amount exceeding the Authorized amount sanctioned</t>
  </si>
  <si>
    <t xml:space="preserve">Unicare Hospital_x000D_
</t>
  </si>
  <si>
    <t>$27/11/2020</t>
  </si>
  <si>
    <t>N332201321376986</t>
  </si>
  <si>
    <t>Chakan Talegaon road Nanekarwadi Chakan Tal- Khed  Chakan</t>
  </si>
  <si>
    <t>161100/48/2021/00001143</t>
  </si>
  <si>
    <t>Natikar Prakash Mailari</t>
  </si>
  <si>
    <t>3343</t>
  </si>
  <si>
    <t xml:space="preserve">MDI5-0029992451          </t>
  </si>
  <si>
    <t>Natikar Mailari Satappa</t>
  </si>
  <si>
    <t>MDI5835200</t>
  </si>
  <si>
    <t>Ss Baldawa Neurosciences &amp; Womens Care Hospital</t>
  </si>
  <si>
    <t>MH/SMC/MOH/13A/140/2018</t>
  </si>
  <si>
    <t>NW85803</t>
  </si>
  <si>
    <t>$23/10/2020</t>
  </si>
  <si>
    <t>N316201306550523</t>
  </si>
  <si>
    <t>$11/11/2020</t>
  </si>
  <si>
    <t>VASANT VIHAR,OLD PUNE NAKA,NEAR SAI SUPER MARKET,SOLAPUR</t>
  </si>
  <si>
    <t>161100/48/2021/00001608</t>
  </si>
  <si>
    <t>N325201315220694</t>
  </si>
  <si>
    <t>As per telephonic conversation with Mr Prakash on 9518321223 the patient hospitalization is confirmed &amp; they have shared hospitalization details on call. So, kindly review &amp; process the claim as per received documents &amp; policy T&amp;C.</t>
  </si>
  <si>
    <t>161100/48/2021/00001803</t>
  </si>
  <si>
    <t>Rs. 200;Admission charges are not payable.. Rs. 400;Bmw Charges Are Not Payable. Rs. 2470;RMO/medical attendant / duty doctor charges are not payable.</t>
  </si>
  <si>
    <t>N323201313408625</t>
  </si>
  <si>
    <t>161100/48/2021/00001168</t>
  </si>
  <si>
    <t>MDI5836273</t>
  </si>
  <si>
    <t>Rs. 175;Non-medical expenses are not payable.. Rs. 175;Non-medical expenses are not payable.. Rs. 175;Non-medical expenses are not payable.. Rs. 175;Non-medical expenses are not payable.. Rs. 175;Non-medical expenses are not payable.. Rs. 175;Non-medical expenses are not payable.. Rs. 175;Non-medical expenses are not payable.. Rs. 175;Non-medical expenses are not payable.. Rs. 788;Hospital Discount. Rs. 722;Hospital Discount - Medicines</t>
  </si>
  <si>
    <t>N279201264756436</t>
  </si>
  <si>
    <t>161100/48/2021/00001183</t>
  </si>
  <si>
    <t>MDI5836413</t>
  </si>
  <si>
    <t>SPANDAN MULTISPECIALITY HOSPITAL</t>
  </si>
  <si>
    <t>OSMANABAD</t>
  </si>
  <si>
    <t>NW69253</t>
  </si>
  <si>
    <t>N325201315209594</t>
  </si>
  <si>
    <t>As per telephonic conversation with Patient Relative Son Mr. Pavan Ram Ghule 8975075606 the patient hospitalization is confirmed &amp; they have shared details on call.  So, kindly review medically and process the claim as per received documents and policy terms &amp; conditions.</t>
  </si>
  <si>
    <t>GORE COMPLEX, OSMANABAD</t>
  </si>
  <si>
    <t>161100/48/2021/00001804</t>
  </si>
  <si>
    <t>Rs. 150;Registration charges are not payable.. Rs. 1500;PULSE OXIMETERY CHARGES ARE NOT PAYABLE.. Rs. 200;Blood Grouping and Cross matching charges Not payable. Rs. 200;Blood Grouping and Cross matching charges Not payable. Rs. 160;Calculation Error - No supporting document / no bill received</t>
  </si>
  <si>
    <t>$12/11/2020</t>
  </si>
  <si>
    <t>N318201309883523</t>
  </si>
  <si>
    <t>$13/11/2020</t>
  </si>
  <si>
    <t>161100/48/2021/00001184</t>
  </si>
  <si>
    <t>MDI5840175</t>
  </si>
  <si>
    <t>I15</t>
  </si>
  <si>
    <t>Rs. 250;Non-medical expenses are not payable. - Glucometer Charges. Rs. 1255;Other Charges Are Not Payable. Rs. 1000;Administrative charges are not payable</t>
  </si>
  <si>
    <t>N293201280451685</t>
  </si>
  <si>
    <t>161100/48/2021/00001198</t>
  </si>
  <si>
    <t>Lokhande Ganesh Rama</t>
  </si>
  <si>
    <t>2874</t>
  </si>
  <si>
    <t xml:space="preserve">MDI5-0029992107          </t>
  </si>
  <si>
    <t>Lokhande Shweta Ganesh</t>
  </si>
  <si>
    <t>MDI5841650</t>
  </si>
  <si>
    <t>SAI LEELA HOSPITAL</t>
  </si>
  <si>
    <t>Reg.655</t>
  </si>
  <si>
    <t>NW91872</t>
  </si>
  <si>
    <t>D50</t>
  </si>
  <si>
    <t>Rs. 2500;R+ N LIMIT EXAUSTED HENCE DEDUCTED. Rs. 2500;R+ N LIMIT EXAUSTED. Rs. 300;R + N LIMIT EXAUSTED. Rs. 500;Registration charges are not payable.. Rs. 500;BMW (Bio medical Waste) charges are not payable.. Rs. 70;Non-medical expenses are not payable. - Canfix. Rs. 1371;As per Remark - [Proportionate deduction]  28.57% (deducted amount is Rs.1371. Rs. 70;Non-medical expenses are not payable. - Canfix. Rs. 857;As per Remark - [Proportionate deduction]  28.57% (deducted amount is Rs.857. Rs. 43;As per Remark - [Proportionate deduction]  28.57% (deducted amount is Rs.43. Rs. 143;As per Remark - [Proportionate deduction]  28.57% (deducted amount is Rs.143. Rs. 57;As per Remark - [Proportionate deduction]  28.57% (deducted amount is Rs.57. Rs. 57;As per Remark - [Proportionate deduction]  28.57% (deducted amount is Rs.57. Rs. 1000;As per Remark - [Proportionate deduction]  28.57% (deducted amount is Rs.1000. Rs. 343;As per Remark - [Proportionate deduction]  28.57% (deducted amount is Rs.343. Rs. 414;As per Remark - [Proportionate deduction]  28.57% (deducted amount is Rs.414. Rs. 414;As per Remark - [Proportionate deduction]  28.57% (deducted amount is Rs.414. Rs. 457;As per Remark - [Proportionate deduction]  28.57% (deducted amount is Rs.457</t>
  </si>
  <si>
    <t>$17/10/2020</t>
  </si>
  <si>
    <t>N293201280447611</t>
  </si>
  <si>
    <t>S NO 51/11,SHRIKRUSHNA APT OPP KATEPURAM BUS STOP,KATEPURAM CHOWK,PIMPLE GURAV PUNE</t>
  </si>
  <si>
    <t>161100/48/2021/00001220</t>
  </si>
  <si>
    <t>Shingare Maruti Bhikan</t>
  </si>
  <si>
    <t>2168</t>
  </si>
  <si>
    <t xml:space="preserve">MDI5-0029991748          </t>
  </si>
  <si>
    <t>MDI5843852</t>
  </si>
  <si>
    <t>MAHAVIR HOSPITAL</t>
  </si>
  <si>
    <t>Reg.606</t>
  </si>
  <si>
    <t>NW28434</t>
  </si>
  <si>
    <t>Rs. 5000;As per policy terms &amp; conditions, ROOM &amp; Nursing Charges are payable 2000/- per day. Rs. 295;Non-medical expenses are not payable. - Oxygen Mask. Rs. 1500;Instrument charges are not payable-Monitor.. Rs. 4000;Oxygen/O2 charges are not payable. Rs. 1500;As per policy terms &amp; conditions, ROOM &amp; Nursing Charges are payable 2000/- per day. Rs. 700;As per usual &amp; customary Deduction has been done. Rs. 788;As per Remark - [Proportionate deduction]  39.39% (deducted amount is Rs.788. Rs. 1576;As per Remark - [Proportionate deduction]  39.39% (deducted amount is Rs.1576. Rs. 1970;As per Remark - [Proportionate deduction]  39.39% (deducted amount is Rs.1970. Rs. 492;As per Remark - [Proportionate deduction]  39.39% (deducted amount is Rs.492. Rs. 197;As per Remark - [Proportionate deduction]  39.39% (deducted amount is Rs.197. Rs. 985;As per Remark - [Proportionate deduction]  39.39% (deducted amount is Rs.985. Rs. 1576;As per Remark - [Proportionate deduction]  39.39% (deducted amount is Rs.1576. Rs. 788;As per Remark - [Proportionate deduction]  39.39% (deducted amount is Rs.788</t>
  </si>
  <si>
    <t>N323201313404508</t>
  </si>
  <si>
    <t>STATION RD, KAMSHET</t>
  </si>
  <si>
    <t>161100/48/2021/00001224</t>
  </si>
  <si>
    <t>Lot Asha Bindar</t>
  </si>
  <si>
    <t>3514</t>
  </si>
  <si>
    <t xml:space="preserve">MDI5-0029992594          </t>
  </si>
  <si>
    <t>Lot Kirti Bindhar</t>
  </si>
  <si>
    <t>MDI5846562</t>
  </si>
  <si>
    <t>Vimal Multispeciality Hospital And Research Center</t>
  </si>
  <si>
    <t>232</t>
  </si>
  <si>
    <t>150029907</t>
  </si>
  <si>
    <t>Rs. 5500;Amount exceeding the Authorized amount sanctioned</t>
  </si>
  <si>
    <t>Vimal Mutispeciality Hospital And Research Center</t>
  </si>
  <si>
    <t>N332201321372428</t>
  </si>
  <si>
    <t>Suyal Palace, S. No. 281, No 3/5, Lohgaon, Pune  Lohegaon</t>
  </si>
  <si>
    <t>161100/48/2021/00001231</t>
  </si>
  <si>
    <t>Londhe Ashok Narayan</t>
  </si>
  <si>
    <t>1973</t>
  </si>
  <si>
    <t xml:space="preserve">MDI5-0029991686          </t>
  </si>
  <si>
    <t>Londhe Ruturaj Ashok</t>
  </si>
  <si>
    <t>MDI5848409</t>
  </si>
  <si>
    <t>Vishwaraj Hospital</t>
  </si>
  <si>
    <t>412201</t>
  </si>
  <si>
    <t>2015/112/SEP-03</t>
  </si>
  <si>
    <t>150028915</t>
  </si>
  <si>
    <t>$27/09/2020</t>
  </si>
  <si>
    <t>Rs. 7371;Amount exceeding the Authorized amount sanctioned</t>
  </si>
  <si>
    <t>MAEERs Vishwaraj Hospital</t>
  </si>
  <si>
    <t>$07/12/2020</t>
  </si>
  <si>
    <t>$18/12/2020</t>
  </si>
  <si>
    <t>012215564951</t>
  </si>
  <si>
    <t>Pune- Solapur Road, Near Loni Railway Station, Rajbaug, Loni Kalbhor, Pune  Loni Kalbhor</t>
  </si>
  <si>
    <t>161100/48/2021/00001239</t>
  </si>
  <si>
    <t>Patil Deepali Prataprao</t>
  </si>
  <si>
    <t>3280</t>
  </si>
  <si>
    <t xml:space="preserve">MDI5-0029992393          </t>
  </si>
  <si>
    <t>Patil Prataprao Manikrao</t>
  </si>
  <si>
    <t>MDI5849914</t>
  </si>
  <si>
    <t>Sahyadri Superspeciality Hospital</t>
  </si>
  <si>
    <t>01</t>
  </si>
  <si>
    <t>150138226</t>
  </si>
  <si>
    <t>Rs. 1344;ppe kit max payable as per reasonable and customary charges. Rs. 2000;visit charges are a part of covid gr package. Rs. 513;routine medications are a part of covid gr package. Rs. 2000;routine investigations are a part of covid gr package. Rs. 500;routine investigations are a part of covid gr package. Rs. 300;routine investigations are a part of covid gr package. Rs. 300;routine investigations are a part of covid gr package. Rs. 620;routine medications are a part of covid gr pack+non medicals(spirometer) is not payable. Rs. 49;routine medications are a part of covid gr package. Rs. 50;Non-medical expenses are not payable.sanitiser. Rs. 90;routine medications are a part of covid gr package. Rs. 85;routine medications are a part of covid gr package. Rs. 215;routine medications are a part of covid gr package+non medicals(urine bag/facemask) are not payable. Rs. 98;routine medications are a part of covid gr package. Rs. 179;routine medications are a part of covid gr package+ non medicals(face mask) is not payable. Rs. 314;routine medications are a part of covid gr package. Rs. 95;routine medications are a part of covid gr package+non medicals(sanitiser) not payable. Rs. 1150;Calculation Error - No supporting document / no bill received</t>
  </si>
  <si>
    <t>$21/11/2020</t>
  </si>
  <si>
    <t>$24/11/2020</t>
  </si>
  <si>
    <t>HDFCR52020112459628481</t>
  </si>
  <si>
    <t>As per telephonic conversation with patient relative Daughter Dipali Patil at the time of claim intimation on this number 9011330574  the patient hospitlisation is confirmed So, kindly review medically &amp; process the claim as per received documents &amp; policy T&amp;C.</t>
  </si>
  <si>
    <t>Rajeev Gandi Chowk, Near Bandhkam Bhavan, Latur</t>
  </si>
  <si>
    <t>161100/48/2021/00001244</t>
  </si>
  <si>
    <t>Waghmare Mayur Gautam</t>
  </si>
  <si>
    <t>9335</t>
  </si>
  <si>
    <t xml:space="preserve">MDI5-0029998364          </t>
  </si>
  <si>
    <t>Waghmare Saraswati Gautam</t>
  </si>
  <si>
    <t>MDI5850276</t>
  </si>
  <si>
    <t>VIJAY SHREE DAY CARE EYE CLINIC</t>
  </si>
  <si>
    <t>NW44340</t>
  </si>
  <si>
    <t>Rs. 200;Registration charges are not payable.. Rs. 1500;Assistant charges are not payable for current surgery.. Rs. 149;Non-medical expenses are not payable. - Eye Drape</t>
  </si>
  <si>
    <t>010155026502</t>
  </si>
  <si>
    <t>As per telephonic conversation with patient relative Son Mayur at the time of claim intimation on this number 9561703030  the patient hospitlisation is confirmed So, kindly review medically &amp; process the claim as per received documents &amp; policy T&amp;C.</t>
  </si>
  <si>
    <t>PRADEEP APARTMENT, PLOT NO 143, SADHU VASWANI GARDEN ROAD, NEAR PIMPRI-KALEWADI BRIDGE, NEAR SANJAY GANDHI NAGAR, PIMPRI, PUNE</t>
  </si>
  <si>
    <t>161100/48/2021/00001261</t>
  </si>
  <si>
    <t>Jagtap Mahesh Navnath</t>
  </si>
  <si>
    <t>9460</t>
  </si>
  <si>
    <t xml:space="preserve">MDI5-0029992603          </t>
  </si>
  <si>
    <t>Jagtap Navnath Sopan</t>
  </si>
  <si>
    <t>MDI5851029</t>
  </si>
  <si>
    <t>Shri Markandey Solapur Sah Rugnalaya &amp; Research Centre Niy</t>
  </si>
  <si>
    <t>413005</t>
  </si>
  <si>
    <t>13/86</t>
  </si>
  <si>
    <t>150046447</t>
  </si>
  <si>
    <t>Rs. 1000;As per NPPA Guidelines. Rs. 1000;Non-medical expenses are not payable.. Rs. 1000;Non-medical expenses are not payable.. Rs. 1000;Non-medical expenses are not payable.. Rs. 1000;Non-medical expenses are not payable.. Rs. 1000;Non-medical expenses are not payable.. Rs. 1000;Non-medical expenses are not payable.. Rs. 1000;Non-medical expenses are not payable.. Rs. 1000;Non-medical expenses are not payable.. Rs. 1000;Non-medical expenses are not payable.. Rs. 1400;Blood Grouping and Cross matching charges Not payable. Rs. 1400;Blood Grouping and Cross matching charges Not payable</t>
  </si>
  <si>
    <t>N303201290229792</t>
  </si>
  <si>
    <t>As per telephonic conversation with patient relative Son Mahesh Jagtap at the time of claim intimation on this number 9158857070  the patient hospitlisation is confirmed So, kindly review medically &amp; process the claim as per received documents &amp; policy T&amp;C.</t>
  </si>
  <si>
    <t>J12.81</t>
  </si>
  <si>
    <t>Pneumonia due to SARS-associated coronavirus</t>
  </si>
  <si>
    <t>Iv Antiboitics + Iv Fluids</t>
  </si>
  <si>
    <t>Plot No 19 Paccha Peth Solapur Daji Peth Near ChiLKA Showroom</t>
  </si>
  <si>
    <t>161100/48/2021/00001260</t>
  </si>
  <si>
    <t>MDI5851904</t>
  </si>
  <si>
    <t>Rs. 7794;As per policy terms &amp; conditions, ROOM &amp; Nursing Charges are payable 2000/- per day. Rs. 3000;Attendent charges are not payable. Rs. 400;Non-medical expenses are not payable. - BOD ERPP. Rs. 4761;Dietician charges are not payable.. Rs. 660;BMW (Bio medical Waste) charges are not payable.. Rs. 6755;Non-medical expenses are not payable. - LANCET / Urine Container / MASK / GAUZE / SWAB / Tegaderm. Rs. 393861;BSI exhausted. Rs. 23411;Amount exceeding the Authorized amount sanctioned</t>
  </si>
  <si>
    <t>N332201321372460</t>
  </si>
  <si>
    <t>As per telephonic conversation with patient on 9689585050 the patient hospitalization is confirmed &amp; they have shared hospitalization details on call. So, kindly review &amp; process the claim as per received documents &amp; policy T&amp;C.</t>
  </si>
  <si>
    <t>Cabg</t>
  </si>
  <si>
    <t>161100/48/2021/00001317</t>
  </si>
  <si>
    <t>Rajput Bhoorsingh Ajitsingh</t>
  </si>
  <si>
    <t>2141</t>
  </si>
  <si>
    <t xml:space="preserve">MDI5-0029991740          </t>
  </si>
  <si>
    <t>Rajput Hitesh Bhoorsingh</t>
  </si>
  <si>
    <t>MDI5852251</t>
  </si>
  <si>
    <t>Goyal Hospital &amp; Research Centre(p) Ltd.</t>
  </si>
  <si>
    <t>JODHPUR</t>
  </si>
  <si>
    <t>342003</t>
  </si>
  <si>
    <t>4183/1987-88</t>
  </si>
  <si>
    <t>AAACG5697ESD001</t>
  </si>
  <si>
    <t>030074229</t>
  </si>
  <si>
    <t>Generalized (acute) peritonitis</t>
  </si>
  <si>
    <t>K65.0</t>
  </si>
  <si>
    <t>$04/10/2020</t>
  </si>
  <si>
    <t>$24/10/2020</t>
  </si>
  <si>
    <t>Rs. 100;Admission charges are not payable.. Rs. 1400;As per policy terms &amp; conditions, ROOM &amp; Nursing Charges are payable 2000/- per day. Rs. 55;Non-medical expenses are not payable. - Canfix. Rs. 66;Non-medical expenses are not payable. - Canfix. Rs. 66;Non-medical expenses are not payable. - Canfix. Rs. 348;Non-medical expenses are not payable. - MOUTH WASH / Examination Gloves. Rs. 510;Non-medical expenses are not payable. - Cotton Roll / DIAPER. Rs. 15914;Hospital Discount. Rs. 110;Non-medical expenses are not payable. - swab / paper tape. Rs. 200;Non-medical expenses are not payable. - gauze. Rs. 1522;Non-medical expenses are not payable. - sheet / abdo kit / mask / tape / urobag. Rs. 66;Non-medical expenses are not payable. - Canfix. Rs. 198;Non-medical expenses are not payable. - tape. Rs. 533;Non-medical expenses are not payable. - urometer / blade. Rs. 160;Non-medical expenses are not payable. - diaper. Rs. 703;Non-medical expenses are not payable. - respirometer. Rs. 320;Non-medical expenses are not payable. - diaper. Rs. 1600;As per policy terms &amp; conditions, ROOM &amp; Nursing Charges are payable 2000/- per day. Rs. 6416;As per Remark - [Proportionate deduction]  41.66% (deducted amount is Rs.6416. Rs. 933;As per Remark - [Proportionate deduction]  41.66% (deducted amount is Rs.933. Rs. 167;As per Remark - [Proportionate deduction]  41.66% (deducted amount is Rs.167. Rs. 417;As per Remark - [Proportionate deduction]  41.66% (deducted amount is Rs.417. Rs. 2291;As per Remark - [Proportionate deduction]  41.66% (deducted amount is Rs.2291. Rs. 41660;As per Remark - [Proportionate deduction]  41.66% (deducted amount is Rs.41660. Rs. 417;As per Remark - [Proportionate deduction]  41.66% (deducted amount is Rs.417. Rs. 679;As per Remark - [Proportionate deduction]  41.66% (deducted amount is Rs.679. Rs. 300;As per Remark - [Proportionate deduction]  41.66% (deducted amount is Rs.300. Rs. 321;As per Remark - [Proportionate deduction]  41.66% (deducted amount is Rs.321. Rs. 500;As per Remark - [Proportionate deduction]  41.66% (deducted amount is Rs.500. Rs. 679;As per Remark - [Proportionate deduction]  41.66% (deducted amount is Rs.679. Rs. 417;As per Remark - [Proportionate deduction]  41.66% (deducted amount is Rs.417. Rs. 300;As per Remark - [Proportionate deduction]  41.66% (deducted amount is Rs.300. Rs. 300;As per Remark - [Proportionate deduction]  41.66% (deducted amount is Rs.300. Rs. 1108;As per Remark - [Proportionate deduction]  41.66% (deducted amount is Rs.1108. Rs. 417;As per Remark - [Proportionate deduction]  41.66% (deducted amount is Rs.417. Rs. 2791;As per Remark - [Proportionate deduction]  41.66% (deducted amount is Rs.2791. Rs. 125;As per Remark - [Proportionate deduction]  41.66% (deducted amount is Rs.125. Rs. 137;As per Remark - [Proportionate deduction]  41.66% (deducted amount is Rs.137. Rs. 417;As per Remark - [Proportionate deduction]  41.66% (deducted amount is Rs.417. Rs. 296;As per Remark - [Proportionate deduction]  41.66% (deducted amount is Rs.296. Rs. 146;As per Remark - [Proportionate deduction]  41.66% (deducted amount is Rs.146. Rs. 146;As per Remark - [Proportionate deduction]  41.66% (deducted amount is Rs.146</t>
  </si>
  <si>
    <t>N324201314310177</t>
  </si>
  <si>
    <t>As per telephonic conversation with patient Father Bhoorsingh at the time of claim intimation on this number 9423586041  the patient hospitlisation is confirmed. So, kindly review medically &amp; process the claim as per received documents &amp; policy T&amp;C.</t>
  </si>
  <si>
    <t>Laparatomy</t>
  </si>
  <si>
    <t>961/3, Opposite Rotary Hall, Residency Road, Jodhpur</t>
  </si>
  <si>
    <t>161100/48/2021/00001266</t>
  </si>
  <si>
    <t>Mandlik Subodh Somnath</t>
  </si>
  <si>
    <t>3069</t>
  </si>
  <si>
    <t xml:space="preserve">MDI5-0029998295          </t>
  </si>
  <si>
    <t>MDI5852390</t>
  </si>
  <si>
    <t>Rs. 500;consultaion note of doctor not available -  dated -15/10/2020. Rs. 1000;consultaion note of doctor not available -  dated -26/9/2020</t>
  </si>
  <si>
    <t>N314201302950879</t>
  </si>
  <si>
    <t>161100/48/2021/00001601</t>
  </si>
  <si>
    <t>Rs. 2824;As per PPN for angiography are max payable Rs. 14176/-</t>
  </si>
  <si>
    <t>N295201282658314</t>
  </si>
  <si>
    <t>161100/48/2021/00001257</t>
  </si>
  <si>
    <t>N324201314310138</t>
  </si>
  <si>
    <t>161100/48/2021/00001745</t>
  </si>
  <si>
    <t>Waghmare Sambhaji Khanderao</t>
  </si>
  <si>
    <t>1515</t>
  </si>
  <si>
    <t xml:space="preserve">MDI5-0029998135          </t>
  </si>
  <si>
    <t>Waghmare Vimal Sambhaji</t>
  </si>
  <si>
    <t>MDI5852644</t>
  </si>
  <si>
    <t>Rs. 1912;ppe kit charges paid as per reasonable and costomary. Rs. 50;Registration charges are not payable.. Rs. 400;As per policy terms &amp; conditions, ROOM &amp; Nursing Charges are payable 2000/- per day. Rs. 150;Admission charges are not payable.. Rs. 300;Dietician charges are not payable.. Rs. 250;Non-medical expenses are not payable. - SANITIZATION. Rs. 500;BMW (Bio medical Waste) charges are not payable.. Rs. 3884;Administrative charges are not payable. Rs. 20;Non-medical expenses are not payable. - CAP. Rs. 160;Non-medical expenses are not payable. - Examination Gloves. Rs. 1011;Non-medical expenses are not payable. - CAP / Ecg Electrodes / SANITIZER / WIPES / DIAPER / Underpad / GLOVES / MOUTH WASH. Rs. 270;As per policy terms, Room &amp; nursing charges are payable @ 1% of SI per day. Rs. 1832;As per Remark - [Proportionate deduction]  34.9% (deducted amount is Rs.1832. Rs. 335;As per Remark - [Proportionate deduction]  34.9% (deducted amount is Rs.335. Rs. 2050;As per Remark - [Proportionate deduction]  34.9% (deducted amount is Rs.2050. Rs. 77;As per Remark - [Proportionate deduction]  34.9% (deducted amount is Rs.77. Rs. 872;As per Remark - [Proportionate deduction]  34.9% (deducted amount is Rs.872. Rs. 1047;As per Remark - [Proportionate deduction]  34.9% (deducted amount is Rs.1047. Rs. 105;As per Remark - [Proportionate deduction]  34.9% (deducted amount is Rs.105. Rs. 366;As per Remark - [Proportionate deduction]  34.9% (deducted amount is Rs.366. Rs. 2849;As per Remark - [Proportionate deduction]  34.9% (deducted amount is Rs.2849. Rs. 698;As per Remark - [Proportionate deduction]  34.9% (deducted amount is Rs.698. Rs. 2100;ppe kit charges paid as per reasonable and costomary</t>
  </si>
  <si>
    <t>N293201280447305</t>
  </si>
  <si>
    <t>161100/48/2021/00001361</t>
  </si>
  <si>
    <t>Mathe Vikas Laxman</t>
  </si>
  <si>
    <t>2931</t>
  </si>
  <si>
    <t xml:space="preserve">MDI5-0029992149          </t>
  </si>
  <si>
    <t>Mathe Laxman Maruti</t>
  </si>
  <si>
    <t>MDI5853269</t>
  </si>
  <si>
    <t>Ashwini Sahakari Rugnalaya &amp; Research Centre</t>
  </si>
  <si>
    <t>Solapur</t>
  </si>
  <si>
    <t>413003</t>
  </si>
  <si>
    <t>13132</t>
  </si>
  <si>
    <t>AAAJA0041KSD001</t>
  </si>
  <si>
    <t>150043053</t>
  </si>
  <si>
    <t>Rs. 212;Non-medical expenses are not payable.e.g-  easy bath adult diaper. Rs. 110;Non-medical expenses are not payable. urin bag. Rs. 2800;Investigation Reports not available.ct scan date-30/09/2020. Rs. 15000;kindly provide detiled break up of covid package. Rs. 2000;kindly provide detiled bteak up of disposables. Rs. 2560;microbiology charges are not paybele. Rs. 3950;Detailed breakup of pathology  charges rae not provided+investigation report not availabele. Rs. 1873;kindly provid mode of payment cash or credit</t>
  </si>
  <si>
    <t>N329201318315938</t>
  </si>
  <si>
    <t>Survry No. 7107-1, plot no. 180 north sadar bazar.  North Sadar Bazar</t>
  </si>
  <si>
    <t>161100/48/2021/00001864</t>
  </si>
  <si>
    <t>Rs. 3000;As per policy terms &amp; conditions, ICU and Nursing ICU Charges are payable 6000/- per day. Rs. 7000;As per policy terms &amp; conditions, ROOM &amp; Nursing Charges are payable 2000/- per day. Rs. 2817;Amount exceeding the Authorized amount sanctioned</t>
  </si>
  <si>
    <t>Ashwini Sahakari Rugnalaya &amp; research centre</t>
  </si>
  <si>
    <t>N301201287566095</t>
  </si>
  <si>
    <t>161100/48/2021/00001294</t>
  </si>
  <si>
    <t>MDI5857248</t>
  </si>
  <si>
    <t>Asian Eye Hospital</t>
  </si>
  <si>
    <t>LCBP-2016- 00241</t>
  </si>
  <si>
    <t>150028674</t>
  </si>
  <si>
    <t>Rs. 210;Non-medical expenses are not payable. - WIPES / Micropore / EYE SHILIED</t>
  </si>
  <si>
    <t>N289201277306216</t>
  </si>
  <si>
    <t>As per telephonic conversation with patient relative Son Kaustub Tupe at the time of claim intimation on this number 7840951537  the patient hospitlisation is confirmed So, kindly review medically &amp; process the claim as per received documents &amp; policy T&amp;C.</t>
  </si>
  <si>
    <t>Sakar 10, 3rd Floor, Above Fab India, Sassoon Road, Opp Jehangir Hospital</t>
  </si>
  <si>
    <t>161100/48/2021/00001316</t>
  </si>
  <si>
    <t>Nalawade Ravindra Khashaba</t>
  </si>
  <si>
    <t>2197</t>
  </si>
  <si>
    <t xml:space="preserve">MDI5-0029991770          </t>
  </si>
  <si>
    <t>MDI5864194</t>
  </si>
  <si>
    <t>$05/12/2020</t>
  </si>
  <si>
    <t>N353201345297072</t>
  </si>
  <si>
    <t>As per telephonic conversation with patient relative  Nalawade Ravindra Khashaba at the time of claim intimation on this number 9420481648  the patient hospitlisation is confirmed So, kindly review medically &amp; process the claim as per received documents &amp; policy T&amp;C.</t>
  </si>
  <si>
    <t>161100/48/2021/00002018</t>
  </si>
  <si>
    <t>N357201348944352</t>
  </si>
  <si>
    <t>161100/48/2021/00002028</t>
  </si>
  <si>
    <t>Rs. 1800;As per policy terms, Room &amp; nursing charges are payable @ 1% of SI per day. Rs. 10000;Assistant surgeon charges are not payable for current surgery.. Rs. 5400;As per policy terms &amp; conditions, ROOM &amp; Nursing Charges are payable 2000/- per day. Rs. 300;BMW (Bio medical Waste) charges are not payable.. Rs. 327;As per Remark - [Proportionate deduction]  54.55% (deducted amount is Rs.327. Rs. 3164;As per Remark - [Proportionate deduction]  54.55% (deducted amount is Rs.3164. Rs. 1950;Non-medical expenses are not payable. - Medical Records. Rs. 200;Registration charges are not payable.. Rs. 120;BMW (Bio medical Waste) charges are not payable.. Rs. 164;As per Remark - [Proportionate deduction]  54.55% (deducted amount is Rs.164. Rs. 1200;Other Charges Are Not Payable. Rs. 500;Electricity Charges Are Not Payable. Rs. 180;Linen / blanket charges are not payable.. Rs. 500;Non-medical expenses are not payable. - Preparation Charges. Rs. 1412;As per Remark - [Proportionate deduction]  54.55% (deducted amount is Rs.1412. Rs. 164;As per Remark - [Proportionate deduction]  54.55% (deducted amount is Rs.164. Rs. 2500;Other Charges Are Not Payable. Rs. 2916;Administrative charges are not payable. Rs. 327;As per Remark - [Proportionate deduction]  54.55% (deducted amount is Rs.327. Rs. 175;BMW (Bio medical Waste) charges are not payable.. Rs. 16;Non-medical expenses are not payable. - Face Mask. Rs. 3818;As per Remark - [Proportionate deduction]  54.55% (deducted amount is Rs.3818. Rs. 300;Non-medical expenses are not payable. - BED BATH WIPES. Rs. 64;Non-medical expenses are not payable. - Face Mask. Rs. 549;Non-medical expenses are not payable. - Examination Gloves / CAP NURSES / Face Mask / SURGEN CAP / Betadine Scrub / URINE BAG. Rs. 259;Non-medical expenses are not payable. - Examination Gloves / HANDRUB. Rs. 45;Non-medical expenses are not payable. - GALLENT BLADE. Rs. 4091;As per Remark - [Proportionate deduction]  54.55% (deducted amount is Rs.4091. Rs. 259;As per Remark - [Proportionate deduction]  54.55% (deducted amount is Rs.259. Rs. 24;Non-medical expenses are not payable. - Examination Gloves. Rs. 300;As per Remark - [Proportionate deduction]  54.55% (deducted amount is Rs.300. Rs. 1527;As per Remark - [Proportionate deduction]  54.55% (deducted amount is Rs.1527. Rs. 82;As per Remark - [Proportionate deduction]  54.55% (deducted amount is Rs.82. Rs. 16365;As per Remark - [Proportionate deduction]  54.55% (deducted amount is Rs.16365</t>
  </si>
  <si>
    <t>N300201286502309</t>
  </si>
  <si>
    <t>161100/48/2021/00001351</t>
  </si>
  <si>
    <t>MDI5865424</t>
  </si>
  <si>
    <t>Severe sepsis without septic shock</t>
  </si>
  <si>
    <t>R65.20</t>
  </si>
  <si>
    <t>Rs. 3400;As per policy terms &amp; conditions, ROOM &amp; Nursing Charges are payable 2000/- per day. Rs. 250;Other Charges Are Not Payable- BODY WARPER. Rs. 160;Other Charges Are Not Payable. Rs. 120;BMW (Bio medical Waste) charges are not payable.. Rs. 450;Sterilization Charges Are Not Payable. Rs. 30925;Amount exceeding the Authorized amount sanctioned</t>
  </si>
  <si>
    <t>N301201287570416</t>
  </si>
  <si>
    <t>161100/48/2021/00001355</t>
  </si>
  <si>
    <t>MDI5865909</t>
  </si>
  <si>
    <t>Viral pneumonia, unspecified</t>
  </si>
  <si>
    <t>J12.9</t>
  </si>
  <si>
    <t>Rs. 60;Admission charges are not payable.. Rs. 180;Food and other beverages charges are not payable.. Rs. 6000;Non-medical expenses are not payable. - PPE KIT. Rs. 2068;Amount exceeding the Authorized amount sanctioned</t>
  </si>
  <si>
    <t>N296201283864915</t>
  </si>
  <si>
    <t>161100/48/2021/00001359</t>
  </si>
  <si>
    <t>Humbe Vaishali Amol</t>
  </si>
  <si>
    <t>3402</t>
  </si>
  <si>
    <t xml:space="preserve">MDI5-0031112361          </t>
  </si>
  <si>
    <t>Humbe Nandabai Aashruba</t>
  </si>
  <si>
    <t>MDI5872970</t>
  </si>
  <si>
    <t>Merkel cell carcinoma of skin of breast</t>
  </si>
  <si>
    <t>C4A.52</t>
  </si>
  <si>
    <t>Rs. 1200;Abdominal Belt expenses are not payable.</t>
  </si>
  <si>
    <t>N289201277306008</t>
  </si>
  <si>
    <t>161100/48/2021/00001416</t>
  </si>
  <si>
    <t>Gaikwad Nilesh Dilip</t>
  </si>
  <si>
    <t>2981</t>
  </si>
  <si>
    <t xml:space="preserve">MDI5-0029992179          </t>
  </si>
  <si>
    <t>Gaikwad Sarita Nilesh</t>
  </si>
  <si>
    <t>MDI5874853</t>
  </si>
  <si>
    <t>Veer Hospital &amp; Icu</t>
  </si>
  <si>
    <t>Panvel</t>
  </si>
  <si>
    <t>410206</t>
  </si>
  <si>
    <t>298</t>
  </si>
  <si>
    <t>150096880</t>
  </si>
  <si>
    <t>Mastitis without abscess</t>
  </si>
  <si>
    <t>N61.0</t>
  </si>
  <si>
    <t>$11/10/2020</t>
  </si>
  <si>
    <t>$09/12/2020</t>
  </si>
  <si>
    <t>N358201350173754</t>
  </si>
  <si>
    <t>As per telephonic conversation with hospital staff TPA desk, to confirm patient hospitalization then mail confirmation received from them for the same. Also collected pt. photograph. So, kindly review medically &amp; process the claim as per received documents &amp; policy T&amp; C.</t>
  </si>
  <si>
    <t>Neel Exclave Bldg 2nd Floor Plot no 1 sector 9 Khanda Colony New Panvel  New Panvel</t>
  </si>
  <si>
    <t>161100/48/2021/00002065</t>
  </si>
  <si>
    <t xml:space="preserve">Veer Hospital &amp; ICU_x000D_
</t>
  </si>
  <si>
    <t>N296201283864840</t>
  </si>
  <si>
    <t>161100/48/2021/00001422</t>
  </si>
  <si>
    <t>Rokade Prabhawati Jijaram</t>
  </si>
  <si>
    <t>MDI5874971</t>
  </si>
  <si>
    <t>Saiseva Hospital</t>
  </si>
  <si>
    <t>346</t>
  </si>
  <si>
    <t>AQWPS7607MSD001</t>
  </si>
  <si>
    <t>150024675</t>
  </si>
  <si>
    <t>Rs. 280;Non-medical expenses are not payable. - Canfix / Easy Fix / Easy Fix</t>
  </si>
  <si>
    <t>N323201313408626</t>
  </si>
  <si>
    <t>1st Floor, Kazi Complex, Mahatma Phule Chowk  Chakan</t>
  </si>
  <si>
    <t>161100/48/2021/00001424</t>
  </si>
  <si>
    <t>Salve Vilas Murlidhar</t>
  </si>
  <si>
    <t>2463</t>
  </si>
  <si>
    <t xml:space="preserve">MDI5-0029991895          </t>
  </si>
  <si>
    <t>MDI5876796</t>
  </si>
  <si>
    <t>N294201281697463</t>
  </si>
  <si>
    <t>161100/48/2021/00001428</t>
  </si>
  <si>
    <t>Kulkarni Shobha Prasanna</t>
  </si>
  <si>
    <t>MDI5880228</t>
  </si>
  <si>
    <t>Bharti Children &amp; Cardio Diabetic Hospital</t>
  </si>
  <si>
    <t>Reg.511</t>
  </si>
  <si>
    <t>NW63002</t>
  </si>
  <si>
    <t>N357201349113169</t>
  </si>
  <si>
    <t>As per telephonic conversation with patient relative Husband Prasanna Kulkarni at the time of claim intimation on this number 9923375207  the patient hospitlisation is confirmed So, kindly review medically &amp; process the claim as per received documents &amp; policy T&amp;C.</t>
  </si>
  <si>
    <t>GANESHAM COMMERCIAL COMPLEX, A SHOP NO 14/15. 1ST FLOOR NEAR GOVIND GARDEN CHOWK, PIMPLE SAUDAGAR, PUNE</t>
  </si>
  <si>
    <t>161100/48/2021/00002035</t>
  </si>
  <si>
    <t>Rs. 900;RMO/medical attendant / duty doctor charges are not payable.. Rs. 200;Registration charges are not payable.. Rs. 427;Administrative charges are not payable. Rs. 19;Non-medical expenses are not payable. - gloves. Rs. 60;Non-medical expenses are not payable. - easyfix. Rs. 48;Non-medical expenses are not payable. - gloves. Rs. 198;Non-medical expenses are not payable. - gloves. Rs. 90;Non-medical expenses are not payable. - easyfix. Rs. 240;Non-medical expenses are not payable. - N-95 Mask. Rs. 600;Non-medical expenses are not payable. - Bio Medical Waste / Bmw Charges. Rs. 350;Detailed breakup of charges not provided.. Rs. 3750;as per Gr package deduction done under reasonable and customery. Rs. 486;Ppen kit charges deduction as per reasonable and customery. Rs. 200;per gr package x ray charges deduction under reasonable and customery. Rs. 2150;pathology charges deduction as per reasonable and customery....D dimer 800+cbc-150/- payable. Rs. 162;routine pharmacy charges are inclusive of covid gr package. Rs. 917;routine pharmacy charges are inclusive of covid gr package. Rs. 230;routine pharmacy charges are inclusive of covid gr package. Rs. 799;routine pharmacy charges are inclusive of covid gr package. Rs. 154;routine pharmacy charges are inclusive of covid gr package. Rs. 180;routine pharmacy charges are inclusive of covid gr package</t>
  </si>
  <si>
    <t>N324201314321263</t>
  </si>
  <si>
    <t>161100/48/2021/00001451</t>
  </si>
  <si>
    <t>MDI5880324</t>
  </si>
  <si>
    <t>Radiculopathy, lumbar region</t>
  </si>
  <si>
    <t>M54.16</t>
  </si>
  <si>
    <t>Rs. 100;Registration charges are not payable.. Rs. 1000;As per policy terms &amp; conditions, ROOM &amp; Nursing Charges are payable 2000/- per day</t>
  </si>
  <si>
    <t>$02/11/2020</t>
  </si>
  <si>
    <t>N308201295431235</t>
  </si>
  <si>
    <t>161100/48/2021/00001452</t>
  </si>
  <si>
    <t>Bijendra Singh Sardar Silelan</t>
  </si>
  <si>
    <t>1789</t>
  </si>
  <si>
    <t xml:space="preserve">MDI5-0029991636          </t>
  </si>
  <si>
    <t>MDI5885856</t>
  </si>
  <si>
    <t>ST elevation (STEMI) myocardial infarction of inferior wall</t>
  </si>
  <si>
    <t>I21.1</t>
  </si>
  <si>
    <t>Rs. 300;Non-medical expenses are not payable. - Glucometer Charges. Rs. 650;Non-medical expenses are not payable. - Easy Fix / Ecg Electrodes. Rs. 750;Cashless Processing Charges Are Not Payable. Rs. 1000;Administrative charges are not payable. Rs. 1825;Amount exceeding the Authorized amount sanctioned</t>
  </si>
  <si>
    <t>$30/11/2020</t>
  </si>
  <si>
    <t>N337201326786891</t>
  </si>
  <si>
    <t>As per telephonic conversation with Mr. Vishal on 91797196788 the patient hospitalization is confirmed &amp; they have shared hospitalization details on call. So, kindly review &amp; process the claim as per received documents &amp; policy T&amp;C.</t>
  </si>
  <si>
    <t>161100/48/2021/00001485</t>
  </si>
  <si>
    <t>MDI5886234</t>
  </si>
  <si>
    <t>Unity Hospital</t>
  </si>
  <si>
    <t>LCBP.2016.00047</t>
  </si>
  <si>
    <t>NW76214</t>
  </si>
  <si>
    <t>Cyst of Bartholins gland</t>
  </si>
  <si>
    <t>N75.0</t>
  </si>
  <si>
    <t>Rs. 290;Non-medical expenses are not payable.-sanitary pad. Rs. 500;Registration charges are not payable.. Rs. 2000;Assistan doctor charges are not payable for current surgery.. Rs. 300;Monitoring charges included in Ot charges. Rs. 2200;Pathology Reports Not signed by Post Graduate Qualification in Pathology</t>
  </si>
  <si>
    <t>N294201281706786</t>
  </si>
  <si>
    <t>LAXMI BUILDING,SAYAJIRAO GAIKWAD UDHYOGBHAVAN,AUNDH,PUNE</t>
  </si>
  <si>
    <t>161100/48/2021/00001491</t>
  </si>
  <si>
    <t>Deshmane Rukmini Vijay</t>
  </si>
  <si>
    <t>3510</t>
  </si>
  <si>
    <t xml:space="preserve">MDI5-0029992592          </t>
  </si>
  <si>
    <t>Deshmane Anusaya Dattatraya</t>
  </si>
  <si>
    <t>MDI5886584</t>
  </si>
  <si>
    <t>Gluteal tendinitis</t>
  </si>
  <si>
    <t>M76.0</t>
  </si>
  <si>
    <t>Rs. 600;Blood Grouping and Cross matching charges Not payable. Rs. 1350;Blood Grouping and Cross matching charges Not payable. Rs. 85;Non-medical expenses are not payable. - Examination Gloves</t>
  </si>
  <si>
    <t>N323201313415536</t>
  </si>
  <si>
    <t>161100/48/2021/00001721</t>
  </si>
  <si>
    <t>Rs. 305;Non-medical expenses are not payable. - Sponge Cloth. Rs. 250;Non-medical expenses are not payable. - Medical Records. Rs. 1800;As per policy terms &amp; conditions, ICU and Nursing ICU Charges are payable 6000/- per day. Rs. 1664;Non-medical expenses are not payable. - Bed Sheets / Ecg Electrodes / Gauze / Cotton Roll / Ecg Electrodes / Ecg Electrodes. Rs. 5566;Amount exceeding the Authorized amount sanctioned</t>
  </si>
  <si>
    <t>011138101848</t>
  </si>
  <si>
    <t>161100/48/2021/00001493</t>
  </si>
  <si>
    <t>Wagh Viraj Ravindra</t>
  </si>
  <si>
    <t>9</t>
  </si>
  <si>
    <t>MDI5887000</t>
  </si>
  <si>
    <t>Balanoposthitis</t>
  </si>
  <si>
    <t>N47.6</t>
  </si>
  <si>
    <t>Rs. 100;Non-medical expenses are not payable. - PLAIN SHEET. Rs. 2500;Calculation Error - No supporting document / no bill received</t>
  </si>
  <si>
    <t>N322201312240409</t>
  </si>
  <si>
    <t>161100/48/2021/00001688</t>
  </si>
  <si>
    <t>N324201314310156</t>
  </si>
  <si>
    <t>161100/48/2021/00001802</t>
  </si>
  <si>
    <t>Rs. 150;SANITIZER Charges Are Not Payable. Rs. 650;OTHER - PATIENT PAID BY 800/-</t>
  </si>
  <si>
    <t>N339201329537426</t>
  </si>
  <si>
    <t>161100/48/2021/00001489</t>
  </si>
  <si>
    <t>MDI5888515</t>
  </si>
  <si>
    <t>N339201329537547</t>
  </si>
  <si>
    <t>161100/48/2021/00001499</t>
  </si>
  <si>
    <t>MDI5888698</t>
  </si>
  <si>
    <t>Rs. 175;Non-medical expenses are not payable.. Rs. 175;Non-medical expenses are not payable.. Rs. 175;Non-medical expenses are not payable.. Rs. 175;Non-medical expenses are not payable.. Rs. 20;Xerox Charges Are Not Payable. Rs. 175;Non-medical expenses are not payable.. Rs. 250;Non-medical expenses are not payable.. Rs. 100;Non-medical expenses are not payable.. Rs. 175;Non-medical expenses are not payable.. Rs. 175;Non-medical expenses are not payable.. Rs. 175;Non-medical expenses are not payable.. Rs. 175;Non-medical expenses are not payable.. Rs. 2344;Calculation Error - No supporting document / no bill received. Rs. 875;Hospital Discount. Rs. 527;Hospital Discount - Medicines</t>
  </si>
  <si>
    <t>N295201282658185</t>
  </si>
  <si>
    <t>161100/48/2021/00001500</t>
  </si>
  <si>
    <t>Salvi Sushama Suryakant</t>
  </si>
  <si>
    <t>2133</t>
  </si>
  <si>
    <t xml:space="preserve">MDI5-0029991736          </t>
  </si>
  <si>
    <t>MDI5893549</t>
  </si>
  <si>
    <t>$06/12/2020</t>
  </si>
  <si>
    <t>N353201345301212</t>
  </si>
  <si>
    <t>161100/48/2021/00001529</t>
  </si>
  <si>
    <t>MDI5894659</t>
  </si>
  <si>
    <t>LIFELINE HOSPITAL PUNE</t>
  </si>
  <si>
    <t>NW92452</t>
  </si>
  <si>
    <t>Rs. 10252;BSI Exhausted - Balance Sum Insured Exhausted for the year. Rs. 200;Registration charges are not payable.. Rs. 230;Non-medical expenses are not payable. - Examination Gloves / Face Mask. Rs. 135;Non-medical expenses are not payable. - Face Mask / FLAMGRIP. Rs. 200;Non-medical expenses are not payable. - Examination Gloves. Rs. 200;Non-medical expenses are not payable. - Examination Gloves. Rs. 1065;Authentic bill receipts (with printed bill no.&amp; date) are not available. Rs. 570;Non-medical expenses are not payable. - Examination Gloves / WIPES / Face Mask</t>
  </si>
  <si>
    <t>N323201313277884</t>
  </si>
  <si>
    <t>As per telephonic conversation with patient Husband  Deepak  on this number 7317366360 the patient hospitalization is confirmed and they have shared hospitalization details on call. So kindly process the claim as per received documents and policy T&amp;C.</t>
  </si>
  <si>
    <t>3RD FLOOR,KAUSAR BAGH BESIDE KAUSAR BAGH MASJID KONDWA PUNE</t>
  </si>
  <si>
    <t>161100/48/2021/00001532</t>
  </si>
  <si>
    <t>Kadam Sunil Daulat</t>
  </si>
  <si>
    <t>2803</t>
  </si>
  <si>
    <t xml:space="preserve">MDI5-0029998258          </t>
  </si>
  <si>
    <t>Kadam Vandana Sunil</t>
  </si>
  <si>
    <t>MDI5894927</t>
  </si>
  <si>
    <t>Deoyani Multispeciality Hospital</t>
  </si>
  <si>
    <t>LCBP 2013-00050</t>
  </si>
  <si>
    <t>150027811</t>
  </si>
  <si>
    <t>Benign neoplasm of uterine tubes and ligaments</t>
  </si>
  <si>
    <t>D28.2</t>
  </si>
  <si>
    <t>Rs. 1000;Investigation Reports not available.. Rs. 300;X-ray reports not available hence related charges are not payable.. Rs. 250;ECG reports are not available.</t>
  </si>
  <si>
    <t>$28/11/2020</t>
  </si>
  <si>
    <t>N344201335559811</t>
  </si>
  <si>
    <t>Hysterectomy With Oopherectomy</t>
  </si>
  <si>
    <t>Plot No 121 Lane No 4, Dahanukar Colony Kothrud  Kothrud</t>
  </si>
  <si>
    <t>161100/48/2021/00001921</t>
  </si>
  <si>
    <t>Rs. 440;Administrative charges are not payable</t>
  </si>
  <si>
    <t>$13/12/2020</t>
  </si>
  <si>
    <t>N357201349113623</t>
  </si>
  <si>
    <t>161100/48/2021/00001533</t>
  </si>
  <si>
    <t>N358201350172662</t>
  </si>
  <si>
    <t>161100/48/2021/00002095</t>
  </si>
  <si>
    <t>Chaudhari Shahaji Dattatray</t>
  </si>
  <si>
    <t>3315</t>
  </si>
  <si>
    <t xml:space="preserve">MDI5-0029992425          </t>
  </si>
  <si>
    <t>Chaudhari Vishvajeet Shahaji</t>
  </si>
  <si>
    <t>MDI5894998</t>
  </si>
  <si>
    <t>Fracture of shaft of radius</t>
  </si>
  <si>
    <t>S52.3</t>
  </si>
  <si>
    <t>N323201313415964</t>
  </si>
  <si>
    <t>161100/48/2021/00001535</t>
  </si>
  <si>
    <t>Andhale Sarjerao Manaji</t>
  </si>
  <si>
    <t>MDI5895096</t>
  </si>
  <si>
    <t>Acute respiratory failure</t>
  </si>
  <si>
    <t>J96.0</t>
  </si>
  <si>
    <t>Rs. 1900;Non-medical expenses are not payable. - Glucometer Charges. Rs. 552;Food and other beverages charges are not payable.. Rs. 240;Bmw Charges Are Not Payable. Rs. 613;Non-medical expenses are not payable. - Lancet Charges / Examination Gloves. Rs. 1362;Amount exceeding the Authorized amount sanctioned</t>
  </si>
  <si>
    <t>N322201312228267</t>
  </si>
  <si>
    <t>161100/48/2021/00001536</t>
  </si>
  <si>
    <t>MDI5895108</t>
  </si>
  <si>
    <t>Yash Hospital</t>
  </si>
  <si>
    <t>411028</t>
  </si>
  <si>
    <t>2017/245/FEB-01</t>
  </si>
  <si>
    <t>150028981</t>
  </si>
  <si>
    <t>Rs. 7500;As per policy terms &amp; conditions, ICU and Nursing ICU Charges are payable 6000/- per day. Rs. 8365;Administrative charges are not payable. Rs. 150;Registration charges are not payable.. Rs. 2201;Non-medical expenses are not payable. - Examination Gloves / Canfix / Easy Fix / Easy Fix / Canfix / Examination Gloves / Mask / Examination Gloves / Canfix. Rs. 369;Amount exceeding the Authorized amount sanctioned</t>
  </si>
  <si>
    <t>$01/12/2020</t>
  </si>
  <si>
    <t>N336201325437699</t>
  </si>
  <si>
    <t>As per telephonic conversation with patient Brother Amol on this no 9860816455 the patient hospitalization is confirmed and they have shared hospitalization details on call. So kindly process the claim as per received documents and policy T&amp;C.</t>
  </si>
  <si>
    <t>Sr.No. 168/10+11, Behind Sadhana girls high school, Keshav chowk, D.P. Road, Malwadi, Sadesatara Nali, Hadapsar  Hadapsar</t>
  </si>
  <si>
    <t>161100/48/2021/00001537</t>
  </si>
  <si>
    <t>MDI5898418</t>
  </si>
  <si>
    <t>Rs. 1000;As per policy terms &amp; conditions, ICU and Nursing ICU Charges are payable 6000/- per day. Rs. 2700;Attendent charges are not payable. Rs. 92430;BSI exhausted. Rs. 23438;Amount exceeding the Authorized amount sanctioned</t>
  </si>
  <si>
    <t>HDFCR52020111758302662</t>
  </si>
  <si>
    <t>As per telephonic conversation with patient relative Daughter Nisha on this no  7263967407 the patient hospitalization is confirmed and they have shared hospitalization details on call. So kindly process the claim as per received documents and policy T&amp;C.</t>
  </si>
  <si>
    <t>161100/48/2021/00001552</t>
  </si>
  <si>
    <t>Patil Mahesh Prakash</t>
  </si>
  <si>
    <t>3072</t>
  </si>
  <si>
    <t xml:space="preserve">MDI5-0029992240          </t>
  </si>
  <si>
    <t>MDI5899775</t>
  </si>
  <si>
    <t>$25/10/2020</t>
  </si>
  <si>
    <t>$12/12/2020</t>
  </si>
  <si>
    <t>N001211359021767</t>
  </si>
  <si>
    <t>$01/01/2021</t>
  </si>
  <si>
    <t>As per telephonic conversation with patient relative  Mahesh on this no  9881692062 the patient hospitalization is confirmed and they have shared hospitalization details on call. So kindly process the claim as per received documents and policy T&amp;C.</t>
  </si>
  <si>
    <t>161100/48/2021/00002144</t>
  </si>
  <si>
    <t>N322201312228396</t>
  </si>
  <si>
    <t>161100/48/2021/00001555</t>
  </si>
  <si>
    <t>Shingare Akshay Maruti</t>
  </si>
  <si>
    <t>MDI5903998</t>
  </si>
  <si>
    <t>N357201349109472</t>
  </si>
  <si>
    <t>161100/48/2021/00002037</t>
  </si>
  <si>
    <t>Rs. 800;PULSE OXIMETERY CHARGES ARE NOT PAYABLE.. Rs. 2360;Food and other beverages charges are not payable.. Rs. 100;Bmw Charges Are Not Payable. Rs. 135;Non-medical expenses are not payable. - Tegaderm. Rs. 2;Amount exceeding the Authorized amount sanctioned</t>
  </si>
  <si>
    <t>N323201313412817</t>
  </si>
  <si>
    <t>161100/48/2021/00001566</t>
  </si>
  <si>
    <t>Patil Hemlata Deepak</t>
  </si>
  <si>
    <t>3376</t>
  </si>
  <si>
    <t xml:space="preserve">MDI5-0029992479          </t>
  </si>
  <si>
    <t>Meherkar Shankar Jagannath</t>
  </si>
  <si>
    <t>MDI5904606</t>
  </si>
  <si>
    <t>Shree Bidada Sarvodaya Trust Bombay</t>
  </si>
  <si>
    <t>Mumbai</t>
  </si>
  <si>
    <t>400001</t>
  </si>
  <si>
    <t>NW18383</t>
  </si>
  <si>
    <t>CORONA / COVID Virus not identified</t>
  </si>
  <si>
    <t>Rs. 1212;Non-medical expenses are not payable.. Rs. 400;As per Remark - [Proportionate deduction]  20% (deducted amount is Rs.400. Rs. 660;As per Remark - [Proportionate deduction]  20% (deducted amount is Rs.660</t>
  </si>
  <si>
    <t>N353201345301359</t>
  </si>
  <si>
    <t>286-B Dr Ambedkar Road Parel Mumbai</t>
  </si>
  <si>
    <t>161100/48/2021/00001575</t>
  </si>
  <si>
    <t>MDI5904644</t>
  </si>
  <si>
    <t>N314201302950891</t>
  </si>
  <si>
    <t>161100/48/2021/00001576</t>
  </si>
  <si>
    <t>MDI5905763</t>
  </si>
  <si>
    <t>N357201349113534</t>
  </si>
  <si>
    <t>161100/48/2021/00002038</t>
  </si>
  <si>
    <t>Rs. 50;Administrative charges are not payable. Rs. 800;PULSE OXIMETERY CHARGES ARE NOT PAYABLE.. Rs. 1626;Dietician charges are not payable.. Rs. 140;BMW (Bio medical Waste) charges are not payable.. Rs. 787;Non-medical expenses are not payable. - LANCET / LANCT / spirometer</t>
  </si>
  <si>
    <t>N338201327967114</t>
  </si>
  <si>
    <t>161100/48/2021/00001578</t>
  </si>
  <si>
    <t>Dalvi Sudhir Sopan</t>
  </si>
  <si>
    <t>2873</t>
  </si>
  <si>
    <t xml:space="preserve">MDI5-0029992106          </t>
  </si>
  <si>
    <t>MDI5907231</t>
  </si>
  <si>
    <t>Sciatica</t>
  </si>
  <si>
    <t>M54.3</t>
  </si>
  <si>
    <t>$14/11/2020</t>
  </si>
  <si>
    <t>Rs. 4500;As per policy terms &amp; conditions, ROOM &amp; Nursing Charges are payable 2000/- per day. Rs. 8040;Amount exceeding the Authorized amount sanctioned</t>
  </si>
  <si>
    <t>N344201335568381</t>
  </si>
  <si>
    <t>161100/48/2021/00001584</t>
  </si>
  <si>
    <t>MDI5907972</t>
  </si>
  <si>
    <t>Rs. 1500;RMO/medical attendant / duty doctor charges are not payable.. Rs. 2406;Administrative charges are not payable. Rs. 500;Registration charges are not payable.. Rs. 420;Non-medical expenses are not payable. - Easy Fix / Examination Gloves. Rs. 3923;Amount exceeding the Authorized amount sanctioned</t>
  </si>
  <si>
    <t>N322201312231485</t>
  </si>
  <si>
    <t>161100/48/2021/00001587</t>
  </si>
  <si>
    <t>MDI5908504</t>
  </si>
  <si>
    <t>Rs. 1000;As per policy terms &amp; conditions, ROOM &amp; Nursing Charges are payable 2000/- per day. Rs. 908;Non-medical expenses are not payable. - vasofix / discofox / discofix / vasofix. Rs. 2092;Amount exceeding the Authorized amount sanctioned</t>
  </si>
  <si>
    <t>N338201327967133</t>
  </si>
  <si>
    <t>161100/48/2021/00001588</t>
  </si>
  <si>
    <t>Maghade Prakash Mohan</t>
  </si>
  <si>
    <t>2811</t>
  </si>
  <si>
    <t xml:space="preserve">MDI5-0029992073          </t>
  </si>
  <si>
    <t>Maghade Sangeeta Prakash</t>
  </si>
  <si>
    <t>MDI5909636</t>
  </si>
  <si>
    <t>Surya Sahyadri Hospital</t>
  </si>
  <si>
    <t>LCBP-0506-01534</t>
  </si>
  <si>
    <t>AACCS9236MSD001</t>
  </si>
  <si>
    <t>150021412</t>
  </si>
  <si>
    <t>Bilateral primary osteoarthritis of knee</t>
  </si>
  <si>
    <t>M17.0</t>
  </si>
  <si>
    <t>Rs. 2250;Infection control charges are not payable. Rs. 4107;Hospital Discount. Rs. 145;Non-medical expenses are not payable. - Easy Fix. Rs. 700;Other Charges Are Not Payable. Rs. 125;Registration charges are not payable.. Rs. 3000;BMW (Bio medical Waste) charges are not payable.. Rs. 9862;Administrative charges are not payable. Rs. 1200;As per policy terms &amp; conditions, ROOM &amp; Nursing Charges are payable 2000/- per day. Rs. 458;As per Remark - [Proportionate deduction]  13.04% (deducted amount is Rs.458. Rs. 38;As per Remark - [Proportionate deduction]  13.04% (deducted amount is Rs.38. Rs. 130;As per Remark - [Proportionate deduction]  13.04% (deducted amount is Rs.130. Rs. 233;As per Remark - [Proportionate deduction]  13.04% (deducted amount is Rs.233. Rs. 3293;As per Remark - [Proportionate deduction]  13.04% (deducted amount is Rs.3293. Rs. 2760;As per Remark - [Proportionate deduction]  13.04% (deducted amount is Rs.2760</t>
  </si>
  <si>
    <t>$29/11/2020</t>
  </si>
  <si>
    <t>N344201335568811</t>
  </si>
  <si>
    <t>1317 Kasba Peth Agarwale Road</t>
  </si>
  <si>
    <t>161100/48/2021/00001939</t>
  </si>
  <si>
    <t>Sathe Smita Rajesh</t>
  </si>
  <si>
    <t>9096</t>
  </si>
  <si>
    <t xml:space="preserve">MDI5-0029992621          </t>
  </si>
  <si>
    <t>Khajekar Leela Benjamin</t>
  </si>
  <si>
    <t>MDI5912520</t>
  </si>
  <si>
    <t>Pune Netralaya</t>
  </si>
  <si>
    <t>LCBP-2015-00019</t>
  </si>
  <si>
    <t>150029426</t>
  </si>
  <si>
    <t>Rs. 9750;As per PPN 7000/- max payable for iol charges.. Rs. 3250;ot consumables charges are include in package.</t>
  </si>
  <si>
    <t>Pune Netralaya And Retina Institute</t>
  </si>
  <si>
    <t>N338201327975568</t>
  </si>
  <si>
    <t>Flat No. 3, Krishnai Appartment, Opp. Lee Showroom, Near Monginis, Parihar Chowk, Aundh, Pune  Aundh</t>
  </si>
  <si>
    <t>161100/48/2021/00001628</t>
  </si>
  <si>
    <t>Nagarkar Shubhada Prashant</t>
  </si>
  <si>
    <t>1987</t>
  </si>
  <si>
    <t xml:space="preserve">MDI5-0029991690          </t>
  </si>
  <si>
    <t>Kulkarni Ramchandra Pandurang</t>
  </si>
  <si>
    <t>MDI5913648</t>
  </si>
  <si>
    <t>Ace Hospital</t>
  </si>
  <si>
    <t>LCBP-2019-00245</t>
  </si>
  <si>
    <t>AAATA3760BSD001</t>
  </si>
  <si>
    <t>150021934</t>
  </si>
  <si>
    <t>Urethral stricture</t>
  </si>
  <si>
    <t>N35</t>
  </si>
  <si>
    <t>Rs. 2750;RMO/medical attendant / duty doctor charges are not payable.. Rs. 1000;RMO/medical attendant / duty doctor charges are not payable.. Rs. 100;Other charges are not payable.. Rs. 7607;Administrative charges are not payable. Rs. 600;Dietician charges are not payable.. Rs. 330;Bmw Charges Are Not Payable. Rs. 570;Bmw Charges Are Not Payable. Rs. 1305;Non-medical expenses are not payable. - Preparation Charges. Rs. 286;Non-medical expenses are not payable. - UROBAG / MASK. Rs. 200;Registration charges are not payable.. Rs. 1657;Any expenses incurred before 30 days of hospitalization (from date of admission) is not payable.. Rs. 3300;Any expenses incurred before 30 days of hospitalization (from date of admission) is not payable.. Rs. 2350;As per policy terms &amp; conditions, ROOM &amp; Nursing Charges are payable 2000/- per day. Rs. 400;Infusion pump charges not payable. Rs. 39;As per Remark - [Proportionate deduction]  14.13% (deducted amount is Rs.39. Rs. 1286;As per Remark - [Proportionate deduction]  14.13% (deducted amount is Rs.1286. Rs. 212;As per Remark - [Proportionate deduction]  14.13% (deducted amount is Rs.212. Rs. 254;As per Remark - [Proportionate deduction]  14.13% (deducted amount is Rs.254. Rs. 357;As per Remark - [Proportionate deduction]  14.13% (deducted amount is Rs.357. Rs. 64;As per Remark - [Proportionate deduction]  14.13% (deducted amount is Rs.64. Rs. 223;As per Remark - [Proportionate deduction]  14.13% (deducted amount is Rs.223. Rs. 918;As per Remark - [Proportionate deduction]  14.13% (deducted amount is Rs.918. Rs. 367;As per Remark - [Proportionate deduction]  14.13% (deducted amount is Rs.367. Rs. 9069;As per Remark - [Proportionate deduction]  14.13% (deducted amount is Rs.9069. Rs. 367;As per Remark - [Proportionate deduction]  14.13% (deducted amount is Rs.367. Rs. 2060;As per Remark - [Proportionate deduction]  14.13% (deducted amount is Rs.2060. Rs. 2331;As per Remark - [Proportionate deduction]  14.13% (deducted amount is Rs.2331. Rs. 1030;As per Remark - [Proportionate deduction]  14.13% (deducted amount is Rs.1030. Rs. 1030;As per Remark - [Proportionate deduction]  14.13% (deducted amount is Rs.1030. Rs. 133;As per Remark - [Proportionate deduction]  14.13% (deducted amount is Rs.133. Rs. 127;As per Remark - [Proportionate deduction]  14.13% (deducted amount is Rs.127. Rs. 127;As per Remark - [Proportionate deduction]  14.13% (deducted amount is Rs.127. Rs. 591;As per Remark - [Proportionate deduction]  14.13% (deducted amount is Rs.591. Rs. 35;As per Remark - [Proportionate deduction]  14.13% (deducted amount is Rs.35. Rs. 466;As per Remark - [Proportionate deduction]  14.13% (deducted amount is Rs.466. Rs. 18;As per Remark - [Proportionate deduction]  14.13% (deducted amount is Rs.18. Rs. 18;As per Remark - [Proportionate deduction]  14.13% (deducted amount is Rs.18. Rs. 18;As per Remark - [Proportionate deduction]  14.13% (deducted amount is Rs.18. Rs. 18;As per Remark - [Proportionate deduction]  14.13% (deducted amount is Rs.18. Rs. 57;As per Remark - [Proportionate deduction]  14.13% (deducted amount is Rs.57. Rs. 424;As per Remark - [Proportionate deduction]  14.13% (deducted amount is Rs.424. Rs. 18;As per Remark - [Proportionate deduction]  14.13% (deducted amount is Rs.18</t>
  </si>
  <si>
    <t>N324201314309991</t>
  </si>
  <si>
    <t xml:space="preserve">Patient Hospitalzation Confirmed </t>
  </si>
  <si>
    <t>Urethrotomy</t>
  </si>
  <si>
    <t>32/2A, Erandwane, Opp. Hotel Abhishek, Gulwani Maharaj Road,Erandwane</t>
  </si>
  <si>
    <t>161100/48/2021/00001631</t>
  </si>
  <si>
    <t>Dhingia Premchand Nakliram</t>
  </si>
  <si>
    <t>2599</t>
  </si>
  <si>
    <t xml:space="preserve">MDI5-0029998225          </t>
  </si>
  <si>
    <t>Dhingia Laxmi Premchand</t>
  </si>
  <si>
    <t>MDI5913783</t>
  </si>
  <si>
    <t>Fracture of foot and toe, except ankle</t>
  </si>
  <si>
    <t>S92</t>
  </si>
  <si>
    <t>Rs. 135;Non-medical expenses are not payable. - cotton / Easy Fix</t>
  </si>
  <si>
    <t>N343201334137639</t>
  </si>
  <si>
    <t>On investigation the patient hospitalization is confirmed. At the time of hospital visit case papers  pertaining to the patient’s hospitalization were collected. So, kindly review and process the claim as per received documents and policy terms &amp; conditions.</t>
  </si>
  <si>
    <t>Fibre Cast</t>
  </si>
  <si>
    <t>161100/48/2021/00001625</t>
  </si>
  <si>
    <t>Bhalerao Shankar Gangaram</t>
  </si>
  <si>
    <t>1713</t>
  </si>
  <si>
    <t xml:space="preserve">MDI5-0029991621          </t>
  </si>
  <si>
    <t>Bhalerao Omkar Shankar</t>
  </si>
  <si>
    <t>MDI5913838</t>
  </si>
  <si>
    <t>Dr. Bora General Hospital</t>
  </si>
  <si>
    <t>NW14363</t>
  </si>
  <si>
    <t>Thrombocytopenia, unspecified</t>
  </si>
  <si>
    <t>D69.6</t>
  </si>
  <si>
    <t>Rs. 970;Calculation Error - No supporting document / no bill received</t>
  </si>
  <si>
    <t>N322201312215101</t>
  </si>
  <si>
    <t>Kawade Nagar, New Sangvi</t>
  </si>
  <si>
    <t>161100/48/2021/00001629</t>
  </si>
  <si>
    <t>Hande Sandhya Bapusaheb</t>
  </si>
  <si>
    <t>2095</t>
  </si>
  <si>
    <t xml:space="preserve">MDI5-0029991719          </t>
  </si>
  <si>
    <t>Hande Ishan Bapusaheb</t>
  </si>
  <si>
    <t>MDI5914868</t>
  </si>
  <si>
    <t>Chronic embolism and thrombosis of deep vein of l low extrem</t>
  </si>
  <si>
    <t>I82.592</t>
  </si>
  <si>
    <t>Rs. 50;Registration charges are not payable.. Rs. 50;Non-medical expenses are not payable. - HAND SANITIZER. Rs. 388;Non-medical expenses are not payable. - Face Mask / Tegaderm / Face Mask. Rs. 50;Calculation Error - No supporting document / no bill received. Rs. 47;As per policy terms &amp; conditions, ROOM &amp; Nursing Charges are payable 2000/- per day. Rs. 300;BMW (Bio medical Waste) charges are not payable.. Rs. 25;Identification Charges Are Not Payable. Rs. 500;RMO/medical attendant / duty doctor charges are not payable.. Rs. 73;As per Remark - [Proportionate deduction]  24.44% (deducted amount is Rs.73. Rs. 200;Registration charges are not payable.. Rs. 1320;As per Remark - [Proportionate deduction]  24.44% (deducted amount is Rs.1320</t>
  </si>
  <si>
    <t>N322201312240463</t>
  </si>
  <si>
    <t>D51</t>
  </si>
  <si>
    <t>D53.0</t>
  </si>
  <si>
    <t>Vitamin B12 deficiency anemia</t>
  </si>
  <si>
    <t>Protein deficiency anemia</t>
  </si>
  <si>
    <t>161100/48/2021/00001626</t>
  </si>
  <si>
    <t>MDI5917146</t>
  </si>
  <si>
    <t>Hypothyroidism, unspecified</t>
  </si>
  <si>
    <t>E03.9</t>
  </si>
  <si>
    <t>Endocrine, nutritional &amp; metabolic diseases</t>
  </si>
  <si>
    <t>Rs. 13713;OTHER - amt paid by patient rs 18738/-. Rs. 5025;Amount exceeding the Authorized amount sanctioned</t>
  </si>
  <si>
    <t>N356201347474667</t>
  </si>
  <si>
    <t>161100/48/2021/00001634</t>
  </si>
  <si>
    <t>Hundekar Basavaraj Gurusidappa</t>
  </si>
  <si>
    <t>2570</t>
  </si>
  <si>
    <t xml:space="preserve">MDI5-0029991963          </t>
  </si>
  <si>
    <t>Hundekar Kamala Gurusidappa</t>
  </si>
  <si>
    <t>MDI5918293</t>
  </si>
  <si>
    <t>(NETRASANJIVANI)DR.BOKIL EYE HOSPITAL</t>
  </si>
  <si>
    <t>SATARA</t>
  </si>
  <si>
    <t>415001</t>
  </si>
  <si>
    <t>NW52633</t>
  </si>
  <si>
    <t>Rs. 540;Any expenses incurred before 30 days of hospitalization (from date of admission) is not payable.. Rs. 350;Any expenses incurred before 30 days of hospitalization (from date of admission) is not payable.. Rs. 250;Any expenses incurred before 30 days of hospitalization (from date of admission) is not payable.. Rs. 1000;Any expenses incurred before 30 days of hospitalization (from date of admission) is not payable.. Rs. 2150;Calculation Error - No supporting document / no bill received</t>
  </si>
  <si>
    <t>N324201314321136</t>
  </si>
  <si>
    <t>497/A, SADARBAZAR , CIVIL HOSPITAL ROAD ,CAMP , SATARA</t>
  </si>
  <si>
    <t>161100/48/2021/00001669</t>
  </si>
  <si>
    <t>Gelote Sanjaykumar Mamchand</t>
  </si>
  <si>
    <t>3230</t>
  </si>
  <si>
    <t xml:space="preserve">MDI5-0029998322          </t>
  </si>
  <si>
    <t>Gelote Kamlabai Mamchand</t>
  </si>
  <si>
    <t>MDI5918435</t>
  </si>
  <si>
    <t>Peripheral vascular disease, unspecified</t>
  </si>
  <si>
    <t>I73.9</t>
  </si>
  <si>
    <t>$01/11/2020</t>
  </si>
  <si>
    <t>Rs. 1350;Non-medical expenses are not payable. - Glucometer Charges. Rs. 750;Cashless Processing Charges Are Not Payable. Rs. 1000;Administrative charges are not payable. Rs. 260;Non-medical expenses are not payable. - Ecg Electrodes. Rs. 951;Amount exceeding the Authorized amount sanctioned</t>
  </si>
  <si>
    <t>N343201334132264</t>
  </si>
  <si>
    <t>161100/48/2021/00001675</t>
  </si>
  <si>
    <t>Kurhade Shankar Pandurang</t>
  </si>
  <si>
    <t>2528</t>
  </si>
  <si>
    <t xml:space="preserve">MDI5-0029991934          </t>
  </si>
  <si>
    <t>MDI5922461</t>
  </si>
  <si>
    <t>Wound botulism</t>
  </si>
  <si>
    <t>A48.52</t>
  </si>
  <si>
    <t>$11/01/2021</t>
  </si>
  <si>
    <t>$09/01/2021</t>
  </si>
  <si>
    <t>Rs. 1021;Authentic bill receipts (with printed bill no.&amp; date) are not available</t>
  </si>
  <si>
    <t>$21/01/2021</t>
  </si>
  <si>
    <t>N025211383099615</t>
  </si>
  <si>
    <t>161100/48/2021/00002512</t>
  </si>
  <si>
    <t>Rs. 4500;As per policy terms &amp; conditions, ROOM &amp; Nursing Charges are payable 2000/- per day. Rs. 14270;Amount exceeding the Authorized amount sanctioned</t>
  </si>
  <si>
    <t>N353201345301279</t>
  </si>
  <si>
    <t>161100/48/2021/00001695</t>
  </si>
  <si>
    <t>Sagare Yogesh Namdeo</t>
  </si>
  <si>
    <t>3219</t>
  </si>
  <si>
    <t xml:space="preserve">MDI5-0029992341          </t>
  </si>
  <si>
    <t>Sagare Shital Yogesh</t>
  </si>
  <si>
    <t>MDI5923237</t>
  </si>
  <si>
    <t>486</t>
  </si>
  <si>
    <t>NW69511</t>
  </si>
  <si>
    <t>Anal fistula</t>
  </si>
  <si>
    <t>K60.3</t>
  </si>
  <si>
    <t>Rs. 1400;Any expenses beyond 60 days of hospitalization (from the date of discharge) is not payable.. Rs. 984;Any expenses beyond 60 days of hospitalization (from the date of discharge) is not payable.</t>
  </si>
  <si>
    <t>$15/05/2021</t>
  </si>
  <si>
    <t>$19/05/2021</t>
  </si>
  <si>
    <t>N139211508659944</t>
  </si>
  <si>
    <t>2ND FLOOR, PRIMIER PLAZA, ABOVE MAC DONALD, ADJACENT TO BIG BAZAR, CHINCHWAD, PUNE</t>
  </si>
  <si>
    <t>161100/48/2022/00000540</t>
  </si>
  <si>
    <t>Rs. 7200;Assistant charges are not payable for current surgery.. Rs. 500;Administrative charges are not payable. Rs. 6545;Medicine Bills considered twice in claimed amount.. Rs. 5800;Medicine Bills considered twice in claimed amount.. Rs. 915;Non-medical expenses are not payable.--Gauze,razor and chest lead</t>
  </si>
  <si>
    <t>N323201313282289</t>
  </si>
  <si>
    <t>Fissurectomy + Sphinctrotomy</t>
  </si>
  <si>
    <t>161100/48/2021/00001704</t>
  </si>
  <si>
    <t>Madane Santosh Devram</t>
  </si>
  <si>
    <t>2758</t>
  </si>
  <si>
    <t xml:space="preserve">MDI5-0029992043          </t>
  </si>
  <si>
    <t>43</t>
  </si>
  <si>
    <t>MDI5924022</t>
  </si>
  <si>
    <t>$28/12/2020</t>
  </si>
  <si>
    <t>$05/01/2021</t>
  </si>
  <si>
    <t>N014211374477202</t>
  </si>
  <si>
    <t>As per telephonic conversation with patient Self Santosh on this number 9657279091 the patient hospitalization is confirmed and they have shared hospitalization details on call. So kindly process the claim as per received documents and policy T&amp;C.</t>
  </si>
  <si>
    <t>161100/48/2021/00002264</t>
  </si>
  <si>
    <t>Rs. 14265;Amount exceeding the Authorized amount sanctioned</t>
  </si>
  <si>
    <t>N358201350169509</t>
  </si>
  <si>
    <t>161100/48/2021/00001705</t>
  </si>
  <si>
    <t>MDI5933488</t>
  </si>
  <si>
    <t>$08/11/2020</t>
  </si>
  <si>
    <t>Rs. 850;Non-medical expenses are not payable.gloves</t>
  </si>
  <si>
    <t>$02/01/2021</t>
  </si>
  <si>
    <t>N013211373291644</t>
  </si>
  <si>
    <t>161100/48/2021/00002253</t>
  </si>
  <si>
    <t>N033211392541295</t>
  </si>
  <si>
    <t>161100/48/2021/00002474</t>
  </si>
  <si>
    <t>Rs. 750;Cashless Processing Charges Are Not Payable. Rs. 1000;Administrative charges are not payable. Rs. 1100;Amount exceeding the Authorized amount sanctioned</t>
  </si>
  <si>
    <t>$27/12/2020</t>
  </si>
  <si>
    <t>$04/01/2021</t>
  </si>
  <si>
    <t>N006211364678297</t>
  </si>
  <si>
    <t>161100/48/2021/00001778</t>
  </si>
  <si>
    <t>MDI5959269</t>
  </si>
  <si>
    <t>Rs. 268;Hospital Discount. Rs. 324;Hospital Discount - Medicines</t>
  </si>
  <si>
    <t>N337201326786978</t>
  </si>
  <si>
    <t>161100/48/2021/00001876</t>
  </si>
  <si>
    <t>MDI5960142</t>
  </si>
  <si>
    <t>Rs. 175;Non-medical expenses are not payable.. Rs. 175;Non-medical expenses are not payable.. Rs. 175;Non-medical expenses are not payable.. Rs. 175;Non-medical expenses are not payable.. Rs. 175;Non-medical expenses are not payable.. Rs. 175;Non-medical expenses are not payable.. Rs. 175;Non-medical expenses are not payable.. Rs. 612;Hospital Discount. Rs. 924;Hospital Discount - Medicines</t>
  </si>
  <si>
    <t>N345201337001182</t>
  </si>
  <si>
    <t>161100/48/2021/00001882</t>
  </si>
  <si>
    <t>Yedke Sanjay Bhalchandra</t>
  </si>
  <si>
    <t>2071</t>
  </si>
  <si>
    <t xml:space="preserve">MDI5-0029998179          </t>
  </si>
  <si>
    <t>Yedke Sangita Sanjay</t>
  </si>
  <si>
    <t>MDI5978145</t>
  </si>
  <si>
    <t>BATHINDA</t>
  </si>
  <si>
    <t>Rs. 100;Registration charges are not payable.. Rs. 2400;Bmw Charges Are Not Payable</t>
  </si>
  <si>
    <t>N365201355709561</t>
  </si>
  <si>
    <t>As per telephonic conversation with patient  Sangita on this no 9403378599 the patient hospitalization is confirmed and they have shared hospitalization details on call. So kindly process the claim as per received documents and policy T&amp;C.</t>
  </si>
  <si>
    <t>Katraj- Dhankawadi Pune</t>
  </si>
  <si>
    <t>161100/48/2021/00001972</t>
  </si>
  <si>
    <t>MDI5983158</t>
  </si>
  <si>
    <t>Rs. 100;Registration charges are not payable.. Rs. 2400;Bmw Charges Are Not Payable. Rs. 8000;Other Charges Are Not Payable</t>
  </si>
  <si>
    <t>$19/12/2020</t>
  </si>
  <si>
    <t>N365201355711503</t>
  </si>
  <si>
    <t>As per telephonic conversation with Mr Solankar (Hospital Staff) on 020 4055 5555 the patient hospitalization is confirmed &amp; they have shared the details on call. So, kindly review medically &amp; process the claim as per received documents &amp; policy T &amp; C.</t>
  </si>
  <si>
    <t>E11</t>
  </si>
  <si>
    <t>Type 2 diabetes mellitus</t>
  </si>
  <si>
    <t>161100/48/2021/00002000</t>
  </si>
  <si>
    <t>Dhole Nitin Sadashiv</t>
  </si>
  <si>
    <t>2901</t>
  </si>
  <si>
    <t xml:space="preserve">MDI5-0029992127          </t>
  </si>
  <si>
    <t>Dhole Sadashiv Jagannath</t>
  </si>
  <si>
    <t>MDI6002158</t>
  </si>
  <si>
    <t>Padmashree Dr. D.Y. Patil Hospital &amp; Research Centre</t>
  </si>
  <si>
    <t>MUMBAI</t>
  </si>
  <si>
    <t>400706</t>
  </si>
  <si>
    <t>NW64081</t>
  </si>
  <si>
    <t>Rs. 400;Miscellaneous charges are not payable. Rs. 2498;Calculation Error - No supporting document / no bill received</t>
  </si>
  <si>
    <t>N359201351097435</t>
  </si>
  <si>
    <t>$24/12/2020</t>
  </si>
  <si>
    <t>Sector-05, Nerul, Navi Mumbai, Maharashtra</t>
  </si>
  <si>
    <t>161100/48/2021/00002087</t>
  </si>
  <si>
    <t>Gavate Rahul Ramesh</t>
  </si>
  <si>
    <t>2936</t>
  </si>
  <si>
    <t xml:space="preserve">MDI5-0029992153          </t>
  </si>
  <si>
    <t>39</t>
  </si>
  <si>
    <t>MDI6404941</t>
  </si>
  <si>
    <t>Y.C.M. HOSPITAL</t>
  </si>
  <si>
    <t>PD-146</t>
  </si>
  <si>
    <t>NW35486</t>
  </si>
  <si>
    <t>$19/06/2021</t>
  </si>
  <si>
    <t>$17/06/2021</t>
  </si>
  <si>
    <t>Rs. 120;Registration charges are not payable.. Rs. 100;Infection control charges are not payable. Rs. 4000;Any expenses beyond 60 days of hospitalization (from the date of discharge) is not payable.. Rs. 1180;Any expenses beyond 60 days of hospitalization (from the date of discharge) is not payable.. Rs. 3980;Any expenses beyond 60 days of hospitalization (from the date of discharge) is not payable.. Rs. 700;Any expenses beyond 60 days of hospitalization (from the date of discharge) is not payable.. Rs. 4000;Any expenses beyond 60 days of hospitalization (from the date of discharge) is not payable.. Rs. 3000;Any expenses beyond 60 days of hospitalization (from the date of discharge) is not payable.. Rs. 850;Any expenses beyond 60 days of hospitalization (from the date of discharge) is not payable.. Rs. 377;Any expenses beyond 60 days of hospitalization (from the date of discharge) is not payable.. Rs. 200;Any expenses beyond 60 days of hospitalization (from the date of discharge) is not payable.. Rs. 108;Any expenses beyond 60 days of hospitalization (from the date of discharge) is not payable.. Rs. 1100;Any expenses beyond 60 days of hospitalization (from the date of discharge) is not payable.. Rs. 1550;Any expenses beyond 60 days of hospitalization (from the date of discharge) is not payable.</t>
  </si>
  <si>
    <t>$30/06/2021</t>
  </si>
  <si>
    <t>$03/07/2021</t>
  </si>
  <si>
    <t>N186211555507734</t>
  </si>
  <si>
    <t>$05/07/2021</t>
  </si>
  <si>
    <t>SANT TUKARAM NAGAR, PIMPRI</t>
  </si>
  <si>
    <t>161100/48/2022/00000869</t>
  </si>
  <si>
    <t>161100/48/20/04166</t>
  </si>
  <si>
    <t>MDI5-0029991691</t>
  </si>
  <si>
    <t>MDI5357390</t>
  </si>
  <si>
    <t>Secondary Myelofibrosis With Pulmonary Htn With Copd</t>
  </si>
  <si>
    <t>J449</t>
  </si>
  <si>
    <t>Claim Repudiation</t>
  </si>
  <si>
    <t>Mediclaim| Claim Repudiated Date : 20/01/2020 and reason : As per claim documents received it is observed that the treatment given to the patient does not support the need for hospitalization hence claim is repudiated.</t>
  </si>
  <si>
    <t>4 Current illness Dyspnea With Giddiness With Diabetes Mellitus With   Hypertension is since = Days as per Discharge Summary6 Expenses incurred at Hospital or Nursing Home primarily for evaluation / diagnostic purposes which is not followed by active treatment for the ailment during the hospitalised period.4 Current illness G2p1l1 19 Weeks Pregnancy With Anemia is since - Month as per Doctor Consultation6 Any Treatment arising from or traceable to pregnancy, childbirth, miscarriage, caesarean section, abortion or complications of any of these including changes in chronic condition as a result of pregnancy.4 Current illness Secondary Myelofibrosis With Pulmonary Htn With Copd is since - Days as per Discharge Summary6 Out patient Diagnostic, Medical or Surgical procedures or treatments, non-prescribed drugs and medical supplies, Hormone replacement therapy, Sex change or treatment which results from or is in any way related to sex change.</t>
  </si>
  <si>
    <t>161100/48/2020/00004298</t>
  </si>
  <si>
    <t>Yes</t>
  </si>
  <si>
    <t>MDI5-0029992426</t>
  </si>
  <si>
    <t>Bhandekar Jyoti Satish</t>
  </si>
  <si>
    <t>MDI5400879</t>
  </si>
  <si>
    <t>Bhat Clinic</t>
  </si>
  <si>
    <t>Anc With Foetal  Movement With Oligohydramnios</t>
  </si>
  <si>
    <t>O4100x0</t>
  </si>
  <si>
    <t>Pregnancy, childbirth and the puerperium</t>
  </si>
  <si>
    <t>Mediclaim| Claim Repudiated Date : 20/01/2020 and reason : As per claim documents received it is observed that current hospitalization is for pregnancy  as per policy terms &amp; conditions any treatment arising from or traceable to pregnancy &amp; its complications including its changes in chronic condition as a result of pregnancy not payable .</t>
  </si>
  <si>
    <t>4 Current illness Dyspnea With Giddiness With Diabetes Mellitus With   Hypertension is since = Days as per Discharge Summary6 Expenses incurred at Hospital or Nursing Home primarily for evaluation / diagnostic purposes which is not followed by active treatment for the ailment during the hospitalised period.4 Current illness G2p1l1 19 Weeks Pregnancy With Anemia is since - Month as per Doctor Consultation6 Any Treatment arising from or traceable to pregnancy, childbirth, miscarriage, caesarean section, abortion or complications of any of these including changes in chronic condition as a result of pregnancy.4 Current illness Secondary Myelofibrosis With Pulmonary Htn With Copd is since - Days as per Discharge Summary6 Out patient Diagnostic, Medical or Surgical procedures or treatments, non-prescribed drugs and medical supplies, Hormone replacement therapy, Sex change or treatment which results from or is in any way related to sex change.4 Current illness rt congenital inguinal hernia is since - Days as per Discharge Summary6 Convalescence, general debility, “run down” condition or rest cure, congenital external diseases or defects or anomalies, sterility, any fertility, sub-fertility or assisted conception procedure, venereal diseases, intentional self-injury/suicide, all psychiatric and psychosomatic disorders and diseases / accident due to and or use, misuse or abuse of drugs / alcohol or use of intoxicating substances or such abuse or addiction etc.4 Current illness Fever is since - Days as per Discharge Summary6 MEDICAL PRACTITIONER: means a person who holds a degree/diploma of a recognized institution and is registered by Medical Council of any State of India. The term Medical Practitioner would include Physician, Specialist and Surgeon4 Current illness Fever is since - Days as per Discharge Summary6 The Claim is Repudiated as - Diagnosis, X-Ray or Laboratory examination not consistent with or incidental to the diagnosis of positive existence and treatment of any ailment, sickness or injury, for which confinement is required at a Hospital.4 Current illness Anc With Foetal  Movement With Oligohydramnios is since - Days as per Indoor Case Paper6 Any Treatment arising from or traceable to pregnancy, childbirth, miscarriage, caesarean section, abortion or complications of any of these including changes in chronic condition as a result of pregnancy.</t>
  </si>
  <si>
    <t>161100/48/2020/00004514</t>
  </si>
  <si>
    <t>Ottoor Divya Praveen</t>
  </si>
  <si>
    <t>3178</t>
  </si>
  <si>
    <t>MDI5-0029992311</t>
  </si>
  <si>
    <t>Odughat Anika Praveen</t>
  </si>
  <si>
    <t>MDI5404442</t>
  </si>
  <si>
    <t>Shashwat Hospital Aundh</t>
  </si>
  <si>
    <t>LCBP-2012-000125</t>
  </si>
  <si>
    <t>Rt Congenital Inguinal Hernia</t>
  </si>
  <si>
    <t>K4031</t>
  </si>
  <si>
    <t>Mediclaim| Claim Repudiated Date : 20/01/2020 and reason : As per claim documents it has been observed that the insured was admitted for treatment of an external congenital disease/defect which is excluded from the scope of policy Hence the claim is not payable.</t>
  </si>
  <si>
    <t>4 Current illness Dyspnea With Giddiness With Diabetes Mellitus With   Hypertension is since = Days as per Discharge Summary6 Expenses incurred at Hospital or Nursing Home primarily for evaluation / diagnostic purposes which is not followed by active treatment for the ailment during the hospitalised period.4 Current illness G2p1l1 19 Weeks Pregnancy With Anemia is since - Month as per Doctor Consultation6 Any Treatment arising from or traceable to pregnancy, childbirth, miscarriage, caesarean section, abortion or complications of any of these including changes in chronic condition as a result of pregnancy.4 Current illness Secondary Myelofibrosis With Pulmonary Htn With Copd is since - Days as per Discharge Summary6 Out patient Diagnostic, Medical or Surgical procedures or treatments, non-prescribed drugs and medical supplies, Hormone replacement therapy, Sex change or treatment which results from or is in any way related to sex change.4 Current illness rt congenital inguinal hernia is since - Days as per Discharge Summary6 Convalescence, general debility, “run down” condition or rest cure, congenital external diseases or defects or anomalies, sterility, any fertility, sub-fertility or assisted conception procedure, venereal diseases, intentional self-injury/suicide, all psychiatric and psychosomatic disorders and diseases / accident due to and or use, misuse or abuse of drugs / alcohol or use of intoxicating substances or such abuse or addiction etc.</t>
  </si>
  <si>
    <t>161100/48/2020/00004544</t>
  </si>
  <si>
    <t>Pawar Chandrakant Shankar</t>
  </si>
  <si>
    <t>1903</t>
  </si>
  <si>
    <t>MDI5-0029991669</t>
  </si>
  <si>
    <t>MDI5411406</t>
  </si>
  <si>
    <t>DYSPNEA</t>
  </si>
  <si>
    <t>$30/12/2019 6:25:00 PM</t>
  </si>
  <si>
    <t>RAL Lodged</t>
  </si>
  <si>
    <t>Cash less Denial</t>
  </si>
  <si>
    <t>Mediclaim| Claim Repudiated Date : 31/12/2019 and reason : The Cashless Hospitalization Is Denied, As Eligibility Of Claim Under The Policy Cannot Be Ascertained And The Information And Documents Submitted To Us Doesn’T Support The Need For Hospitalization.</t>
  </si>
  <si>
    <t>As per claim documents received it is observed that the treatment given to the patient does not support the need for hospitalization hence claim is Denied.</t>
  </si>
  <si>
    <t>161100/48/2020/00004590</t>
  </si>
  <si>
    <t>Kadam Santosh Shivram</t>
  </si>
  <si>
    <t>3228</t>
  </si>
  <si>
    <t>MDI5-0029992348</t>
  </si>
  <si>
    <t>Kadam Aparna Santosh</t>
  </si>
  <si>
    <t>MDI5411506</t>
  </si>
  <si>
    <t>GURUKRUPA NURSING HOME</t>
  </si>
  <si>
    <t>G2p1l1 19 Weeks Pregnancy With Anemia</t>
  </si>
  <si>
    <t>Mediclaim| Claim Repudiated Date : 20/01/2020 and reason : As per claim documents received it is observed that current hospitalization is for normal delivery / LSCS  as per policy terms &amp; conditions any treatment arising from or traceable to childbirth &amp; its complications not payable .</t>
  </si>
  <si>
    <t>4 Current illness Dyspnea With Giddiness With Diabetes Mellitus With   Hypertension is since = Days as per Discharge Summary6 Expenses incurred at Hospital or Nursing Home primarily for evaluation / diagnostic purposes which is not followed by active treatment for the ailment during the hospitalised period.4 Current illness G2p1l1 19 Weeks Pregnancy With Anemia is since - Month as per Doctor Consultation6 Any Treatment arising from or traceable to pregnancy, childbirth, miscarriage, caesarean section, abortion or complications of any of these including changes in chronic condition as a result of pregnancy.</t>
  </si>
  <si>
    <t>161100/48/2020/00004591</t>
  </si>
  <si>
    <t>MDI5-0029992711</t>
  </si>
  <si>
    <t>MDI5492693</t>
  </si>
  <si>
    <t>CA LUNG WITH BONE MENTS</t>
  </si>
  <si>
    <t>$06/02/2020 3:30:00 PM</t>
  </si>
  <si>
    <t>Mediclaim| Claim Repudiated Date : 08/02/2020 and reason : The Cashless Hospitalization Is Denied, As The Information And Documents Submitted To Us Doesn’T Support The Need For Hospitalization.</t>
  </si>
  <si>
    <t>As per claim documents received it is observed that current hospitalization is only for investigation and is not succeeded by an active line of treatment hence claim is Denied as per policy terms and conditions.</t>
  </si>
  <si>
    <t>161100/48/2020/00005228</t>
  </si>
  <si>
    <t>MDI5-0029998334</t>
  </si>
  <si>
    <t>Tupkar Kalindi Suryakant</t>
  </si>
  <si>
    <t>MDI5499472</t>
  </si>
  <si>
    <t>Dysphagia</t>
  </si>
  <si>
    <t>Mediclaim| Claim Repudiated Date : 13/02/2020 and reason : As per claim documents it is observed that the patient was treated on OPD basis &amp; as per policy terms OPD based treatment is not payable Hence the claim has been repudiated.</t>
  </si>
  <si>
    <t>4 Current illness Dysphagia is since - Days as per OPD Case paper6 Expenses incurred at Hospital or Nursing Home primarily for evaluation / diagnostic purposes which is not followed by active treatment for the ailment during the hospitalised period.</t>
  </si>
  <si>
    <t>161100/48/2020/00005278</t>
  </si>
  <si>
    <t>Sable Preeti Ghanshyam</t>
  </si>
  <si>
    <t>9405</t>
  </si>
  <si>
    <t>MDI5-0029992741</t>
  </si>
  <si>
    <t>MDI5514813</t>
  </si>
  <si>
    <t>ABDOMEN PAIN ?</t>
  </si>
  <si>
    <t>$15/02/2020 8:22:00 PM</t>
  </si>
  <si>
    <t>Mediclaim| Claim Repudiated Date : 16/02/2020 and reason : The Cashless Hospitalisation is Denied as per policy Exclusion Clause  -4.8   - Convalescence general debility run down condition or rest cure congenital external diseases or defects or anomalies sterility any fertility sub-fertility or assisted conception procedure venereal diseases intentional self-injury/suicide all psychiatric and psychosomatic disorders and diseases / accident due to and or use misuse or abuse of drugs / alcohol or use of intoxicating substances or such abuse or addiction_x000D__x000D_The Cashless Hospitalisation is Denied as per policy Exclusion Clause 4.4.13- Maternity Expenses, except abdominal operation for extra uterine pregnancy (Ectopic Pregnancy), which is proved by submission of ultra Sonographic Report and Certification by Gynecologist that it is life threatening.</t>
  </si>
  <si>
    <t>As per claim documents it has been observed that insured was admitted for primary infertility &amp; the treatment for infertility and sterility  is excluded from the scope of policy Hence claim is not payable.</t>
  </si>
  <si>
    <t>161100/48/2020/00005380</t>
  </si>
  <si>
    <t>Pawar Rajashri Mahendra</t>
  </si>
  <si>
    <t>3246</t>
  </si>
  <si>
    <t>MDI5-0029992362</t>
  </si>
  <si>
    <t>MDI5521285</t>
  </si>
  <si>
    <t>POONA EYE CARE</t>
  </si>
  <si>
    <t>LCPB/2017/00062</t>
  </si>
  <si>
    <t>Left Eye Macular Eodema</t>
  </si>
  <si>
    <t>H3530</t>
  </si>
  <si>
    <t>Mediclaim| Claim Repudiated Date : 26/02/2020 and reason : The  intravitreal injection -  Anti-VEGF administration under topical anesthesia , It is an OPD (outpatient department) treatment though this injection is given in the Operation Theatre In view the nature of treatment it falls outside the scope of our Health Policies Hence the treatment with administration of above drugs or any other is excluded from the scope of cover  &amp; does not required hospitalization , please note : Procedures/treatments usually done in outpatient department are not payable under the Policy even if converted as an In-patient in the Hospital for more than 24 hours hence claim  repudiated,_x000D_
The  intravitreal injection -  Avastin  administration , It is an OPD (outpatient department) treatment though this injection is given in the Operation Theatre In view the nature of treatment it falls outside the scope of our Health Policies Hence the treatment with administration of above drugs or any other is excluded from the scope of cover  &amp; does not required hospitalization , please note : Procedures/treatments usually done in outpatient department are not payable under the Policy even if converted as an In-patient in the Hospital for more than 24 hours hence claim  repudiated,</t>
  </si>
  <si>
    <t>4 Current illness Left Eye Macular Eodema is since = Days as per Discharge Summary6 Expenses incurred at Hospital or Nursing Home primarily for evaluation / diagnostic purposes which is not followed by active treatment for the ailment during the hospitalised period.</t>
  </si>
  <si>
    <t>161100/48/2020/00005417</t>
  </si>
  <si>
    <t>Adhi Shubhada Kiran</t>
  </si>
  <si>
    <t>9157</t>
  </si>
  <si>
    <t>MDI5-0029992631</t>
  </si>
  <si>
    <t>MDI5551214</t>
  </si>
  <si>
    <t>Left Breast Ca</t>
  </si>
  <si>
    <t>N63</t>
  </si>
  <si>
    <t>Mediclaim| Claim Repudiated Date : 05/03/2020 and reason : As per claim documents it is observed that the patient was treated on OPD basis &amp; as per policy terms OPD based treatment is not payable Hence the claim has been repudiated.</t>
  </si>
  <si>
    <t>4 Current illness Left Breast Ca is since - Days as per Discharge Summary6 Expenses incurred at Hospital or Nursing Home primarily for evaluation / diagnostic purposes which is not followed by active treatment for the ailment during the hospitalised period.</t>
  </si>
  <si>
    <t>161100/48/2020/00005554</t>
  </si>
  <si>
    <t>Sutar Tanaji Baburao</t>
  </si>
  <si>
    <t>1582</t>
  </si>
  <si>
    <t>MDI5-0029991587</t>
  </si>
  <si>
    <t>MDI5593023</t>
  </si>
  <si>
    <t>Lrti Bronchitis</t>
  </si>
  <si>
    <t>Mediclaim| Claim Repudiated Date : 12/11/2020 and reason : On scrutiny of the claim documents it is observed that the current illness is a complication of HIV /AIDSAs per policy terms and conditions it is excluded from the scope of the policy Hence the claim is not payable.</t>
  </si>
  <si>
    <t>4 Current illness Fever is since - Days as per Discharge Summary6 The Claim is Repudiated as - Diagnostic, X-Ray or Laboratory examination not consistent with or incidental to the diagnosis of positive existence and treatment of any ailment, sickness or injury, for which confinement is required at a Hospital/Nursing Home4 Current illness LRTI bronchitis is since - Days as per Discharge Summary6 Convalescence, general debility, “run down” condition or rest cure, congenital external diseases or defects or anomalies, sterility, any fertility, sub-fertility or assisted conception procedure, venereal diseases, intentional self-injury/suicide, all psychiatric and psychosomatic disorders and diseases / accident due to and or use, misuse or abuse of drugs / alcohol or use of intoxicating substances or such abuse or addiction etc.</t>
  </si>
  <si>
    <t>161100/48/2020/00005708</t>
  </si>
  <si>
    <t>Bhasme Sonu Anandrao</t>
  </si>
  <si>
    <t>3419</t>
  </si>
  <si>
    <t>MDI5-0029992514</t>
  </si>
  <si>
    <t>Kalbande Tarabai Haribhau</t>
  </si>
  <si>
    <t>MDI5593862</t>
  </si>
  <si>
    <t>PAKWASA HOSPITAL</t>
  </si>
  <si>
    <t>NAGPUR</t>
  </si>
  <si>
    <t>440001</t>
  </si>
  <si>
    <t>Fissure In Ano And Sentinel Tag</t>
  </si>
  <si>
    <t>K60.2</t>
  </si>
  <si>
    <t>$27/03/2020</t>
  </si>
  <si>
    <t>Mediclaim| Claim Repudiated Date : 24/07/2020 and reason : It has been observed from the claim documents that the Allopathic treatment was given by a doctor of Indian System of Medicine As per policy terms and conditions the MEDICAL PRACTITIONER: means a person who holds a degree/diploma of a recognized institution and is registered by Medical Council of any State of India  The term Medical Practitioner would include Physician Specialist and Surgeon_x000D_
Please note that State Medical Council/Medical Council of India recognizes only MBBS and such allied qualifications and practitioners of Indian System of Medicine are not registered with SMC/MCI_x000D_
Hence claim is not payable_x000D_
.</t>
  </si>
  <si>
    <t>4 Current illness Fissure In Ano And Sentinel Tag is since - Days as per Doctor Consultation6 MEDICAL PRACTITIONER: means a person who holds a degree/diploma of a recognized institution and is registered by Medical Council of any State of India. The term Medical Practitioner would include Physician, Specialist and Surgeon</t>
  </si>
  <si>
    <t>161100/48/2021/00000010</t>
  </si>
  <si>
    <t>MDI5-0029998322</t>
  </si>
  <si>
    <t>Gelote Mamchand Jumman</t>
  </si>
  <si>
    <t>MDI5618754</t>
  </si>
  <si>
    <t>URINARY OBSTRUCTION</t>
  </si>
  <si>
    <t>n39.0</t>
  </si>
  <si>
    <t>$04/05/2020 1:57:00 PM</t>
  </si>
  <si>
    <t>Mediclaim| Claim Repudiated Date : 07/05/2020 and reason : The Cashless Hospitalization is Denied, as the information and documents submitted to us doesn’t support the need for Hospitalization.</t>
  </si>
  <si>
    <t>161100/48/2021/00000115</t>
  </si>
  <si>
    <t>MDI5-0029992513</t>
  </si>
  <si>
    <t>MDI5630539</t>
  </si>
  <si>
    <t>HEALTH POINT POLYCLINIC</t>
  </si>
  <si>
    <t>Cough Allergy</t>
  </si>
  <si>
    <t>A37</t>
  </si>
  <si>
    <t>Mediclaim| Claim Repudiated Date : 28/05/2020 and reason : As per claim documents it is observed that the patient was treated on OPD basis &amp; as per policy terms OPD based treatment is not payable Hence the claim has been repudiated.</t>
  </si>
  <si>
    <t>4 Current illness cough allergy is since - Days as per Discharge Summary6 Out patient Diagnostic, Medical or Surgical procedures or treatments, non-prescribed drugs and medical supplies, Hormone replacement therapy, Sex change or treatment which results from or is in any way related to sex change.</t>
  </si>
  <si>
    <t>161100/48/2021/00000168</t>
  </si>
  <si>
    <t>MDI5-0029991678</t>
  </si>
  <si>
    <t>MDI5652085</t>
  </si>
  <si>
    <t>Menorhegia With Anemia</t>
  </si>
  <si>
    <t>$17/05/2020</t>
  </si>
  <si>
    <t>Mediclaim| Claim Repudiated Date : 24/07/2020 and reason : As per claim documents received it is observed that the treatment given to the patient does not support the need for hospitalization &amp; is not succeeded by an active line of treatment hence claim is repudiated .</t>
  </si>
  <si>
    <t>4 Current illness Fissure In Ano And Sentinel Tag is since - Days as per Doctor Consultation6 MEDICAL PRACTITIONER: means a person who holds a degree/diploma of a recognized institution and is registered by Medical Council of any State of India. The term Medical Practitioner would include Physician, Specialist and Surgeon4 Current illness Menorhegia With Anemia is since - Days as per Discharge Summary6 Expenses incurred at Hospital or Nursing Home primarily for evaluation / diagnostic purposes which is not followed by active treatment for the ailment during the hospitalised period.</t>
  </si>
  <si>
    <t>As per telephonic conversation with patient HUsband Jadhav Darshana Dattaram on this number 7875641268 the patient hospitalization is confirmed and they have shared hospitalization details on call. So kindly process the claim as per received documents and policy T&amp;C.</t>
  </si>
  <si>
    <t>161100/48/2021/00000267</t>
  </si>
  <si>
    <t>MDI5-0029992216</t>
  </si>
  <si>
    <t>MDI5685471</t>
  </si>
  <si>
    <t>Sushrut Hospital</t>
  </si>
  <si>
    <t>DHULE</t>
  </si>
  <si>
    <t>424001</t>
  </si>
  <si>
    <t>Acute Gastroenteritis_x000D_
Acute In Chronic Renal Failure_x000D_
Hypertension ?biliary Obstruction</t>
  </si>
  <si>
    <t>Mediclaim| Claim Repudiated Date : 29/06/2020 and reason : The Claim is repudiated as the insured person has exhausted his Threshould  amount for the year.</t>
  </si>
  <si>
    <t>4 Current illness chronic liver disease is since -- Days as per Doctor Consultation6 Convalescence, general debility, “run down” condition or rest cure, congenital external diseases or defects or anomalies, sterility, any fertility, sub-fertility or assisted conception procedure, venereal diseases, intentional self-injury/suicide, all psychiatric and psychosomatic disorders and diseases / accident due to and or use, misuse or abuse of drugs / alcohol or use of intoxicating substances or such abuse or addiction etc.4 Current illness Acute Gastroenteritis Acute In Chronic Renal Failure Hypertension ?biliary Obstruction is since - Days as per Discharge Summary6 Companys Liability in respect of all claims admitted during the Period of insurance shall not exceed the Sum Insured per Person mentioned in the Schedule.</t>
  </si>
  <si>
    <t>As per telephonic conversation with patient relative Son Vikas on this no  9850954498 the patient hospitalization is confirmed and they have shared hospitalization details on call. So kindly process the claim as per received documents and policy T&amp;C.</t>
  </si>
  <si>
    <t>161100/48/2021/00000382</t>
  </si>
  <si>
    <t>MDI5-0029991776</t>
  </si>
  <si>
    <t>MDI5689262</t>
  </si>
  <si>
    <t>CA IN BREAST</t>
  </si>
  <si>
    <t>D24.9</t>
  </si>
  <si>
    <t>$22/06/2020 12:27:00 PM</t>
  </si>
  <si>
    <t>Mediclaim| Claim Repudiated Date : 22/06/2020 and reason : The Cashless Hospitalization Is Denied, As The Insured Person Has Exhausted His Illness Sum Insured For The Year.</t>
  </si>
  <si>
    <t>The Cashless Hospitalisation Denied ,As Insured Has Exhausted His Illness Sum Insured For This year.This Does Not mean Refusal of Treatment .</t>
  </si>
  <si>
    <t>Rajput Manoharsingh Bhoorsingh</t>
  </si>
  <si>
    <t>2991</t>
  </si>
  <si>
    <t>MDI5-0029992188</t>
  </si>
  <si>
    <t>Rajput Rakhi Manohar</t>
  </si>
  <si>
    <t>MDI5735521</t>
  </si>
  <si>
    <t>RVD WITH PCP,</t>
  </si>
  <si>
    <t>B88</t>
  </si>
  <si>
    <t>$17/07/2020 3:54:00 PM</t>
  </si>
  <si>
    <t>Mediclaim| Claim Repudiated Date : 29/07/2020 and reason : The Cashless Hospitalisation is Denied as per policy Exclusion Clause 4.4.10- Sexually transmitted diseases, any condition directly or indirectly caused due to or associated with Human T-Cell Lymphotropic Virus Type III (HTLB-III) or lymphotropathy Associated Virus (LAV) or the Mutants Derivative or Variation Deficiency syndrome or any syndrome or condition of a similar kind commonly referred to as AIDS.</t>
  </si>
  <si>
    <t>On scrutiny of the claim documents it is observed that the current illness is a complication of HIV /AIDSAs per policy terms and conditions it is excluded from the scope of the policy Hence the claim is not payable.</t>
  </si>
  <si>
    <t>161100/48/2021/00000584</t>
  </si>
  <si>
    <t>Jagtap Vijay Mahadeo</t>
  </si>
  <si>
    <t>3491</t>
  </si>
  <si>
    <t>MDI5-0029992575</t>
  </si>
  <si>
    <t>Anarse Priyanka Ashok</t>
  </si>
  <si>
    <t>MDI5759949</t>
  </si>
  <si>
    <t>PAWAR HOSPITAL &amp; MATERNITY HOME</t>
  </si>
  <si>
    <t>SHRIGONDA</t>
  </si>
  <si>
    <t>413701</t>
  </si>
  <si>
    <t>Primi With 40 Weeks Pregnancy With Ll</t>
  </si>
  <si>
    <t>O48</t>
  </si>
  <si>
    <t>Mediclaim| Claim Repudiated Date : 17/08/2020 and reason : As per claim documents received it is observed that current hospitalization is for miscarriage  as per policy terms &amp; conditions treatment for miscarriage is not payable .</t>
  </si>
  <si>
    <t>4 Current illness Primi With 40 Weeks Pregnancy With Ll is since - Days as per Doctor Consultation6 The maximum maternity benefit allowable under this clause will be upto Rs.</t>
  </si>
  <si>
    <t>As per telephonic conversation with patient relative Husband Jagtap Vijay Mahadev at the time of claim intimation on this number 9561290474  the patient hospitlisation is confirmed So, kindly review medically &amp; process the claim as per received documents &amp; policy T&amp;C.</t>
  </si>
  <si>
    <t>161100/48/2021/00000667</t>
  </si>
  <si>
    <t>Bhosale Sanjay Ganpat</t>
  </si>
  <si>
    <t>2208</t>
  </si>
  <si>
    <t>MDI5-0029991778</t>
  </si>
  <si>
    <t>Bhosale Karuna Sanjay</t>
  </si>
  <si>
    <t>MDI5761337</t>
  </si>
  <si>
    <t>Unknown Bite Of Insect At Right Ring Finger</t>
  </si>
  <si>
    <t>L08.1</t>
  </si>
  <si>
    <t>Mediclaim| Claim Repudiated Date : 13/08/2020 and reason : As per claim documents it has been observed that the patient was admitted for less than 24 hrs Hence claim is not payable.</t>
  </si>
  <si>
    <t>4 Current illness Unknown Bite Of Insect At Right Ring Finger is since --- Days as per Discharge Summary6 Expenses on Hospitalisation are admissible only if hospitalisation is for a minimum period of 24 hours.</t>
  </si>
  <si>
    <t>161100/48/2021/00000682</t>
  </si>
  <si>
    <t>MDI5765634</t>
  </si>
  <si>
    <t>wellness forever clinic</t>
  </si>
  <si>
    <t>Asthma</t>
  </si>
  <si>
    <t>J45.90</t>
  </si>
  <si>
    <t>Mediclaim| Claim Repudiated Date : 13/08/2020 and reason : As per claim documents it is observed that the patient was treated on OPD basis &amp; as per policy terms OPD based treatment is not payable Hence the claim has been repudiated.</t>
  </si>
  <si>
    <t>4 Current illness Asthma is since - Days as per Discharge Summary6 Expenses on Hospitalisation are admissible only if hospitalisation is for a minimum period of 24 hours.</t>
  </si>
  <si>
    <t>161100/48/2021/00000699</t>
  </si>
  <si>
    <t>MDI5-0029992491</t>
  </si>
  <si>
    <t>MDI5873818</t>
  </si>
  <si>
    <t>KELOID EXTERNAL PINNA</t>
  </si>
  <si>
    <t>L73.0</t>
  </si>
  <si>
    <t>$08/10/2020 2:37:00 PM</t>
  </si>
  <si>
    <t>Mediclaim| Claim Repudiated Date : 08/10/2020 and reason : The Cashless Hospitalisation is Denied as per policy Exclusion Clause 4.4.2- Circumcision, cosmetic or aesthetic treatment, plastic surgery unless required to treat injury or illness.</t>
  </si>
  <si>
    <t>As per claim documents it has been observed that the procedure was done for cosmetic purposes and not for any illness or injury Hence the claim is not payable since the treatment is excluded from the scope of policy.</t>
  </si>
  <si>
    <t>161100/48/2021/00001421</t>
  </si>
  <si>
    <t>Jadhav Mahesh Shivaji</t>
  </si>
  <si>
    <t>3216</t>
  </si>
  <si>
    <t>MDI5-0029992338</t>
  </si>
  <si>
    <t>MDI5925730</t>
  </si>
  <si>
    <t>Injury Left Shoulder</t>
  </si>
  <si>
    <t>M25.51</t>
  </si>
  <si>
    <t>Mediclaim| Claim Repudiated Date : 29/12/2020 and reason : As per claim documents it is observed that the patient was treated on OPD basis &amp; as per policy terms OPD based treatment is not payable Hence the claim has been repudiated.</t>
  </si>
  <si>
    <t>4 Current illness injury left shoulder  is since . Month as per Discharge Summary6 Expenses on Hospitalisation are admissible only if hospitalisation is for a minimum period of 24 hours.</t>
  </si>
  <si>
    <t>161100/48/2021/00001729</t>
  </si>
  <si>
    <t>MDI5-0029991748</t>
  </si>
  <si>
    <t>Shingare Suvarna Maruti</t>
  </si>
  <si>
    <t>MDI5996808</t>
  </si>
  <si>
    <t>Indrayani Hospital</t>
  </si>
  <si>
    <t>Home Care Treatment</t>
  </si>
  <si>
    <t>Covid 19</t>
  </si>
  <si>
    <t>Mediclaim| Claim Repudiated Date : 18/01/2021 and reason : As per claim documents it is observed that the patient was treated on OPD basis &amp; as per policy terms OPD based treatment is not payable Hence the claim has been repudiated.</t>
  </si>
  <si>
    <t>4 Current illness COVID 19 is since = Days as per Discharge Summary6 Out patient Diagnostic, Medical or Surgical procedures or treatments, non-prescribed drugs and medical supplies, Hormone replacement therapy, Sex change or treatment which results from or is in any way related to sex change.</t>
  </si>
  <si>
    <t>161100/48/2021/00002070</t>
  </si>
  <si>
    <t>Kulkarni Yashwant Krishnaji</t>
  </si>
  <si>
    <t>1881</t>
  </si>
  <si>
    <t>MDI5-0029991662</t>
  </si>
  <si>
    <t>MDI5322713</t>
  </si>
  <si>
    <t>FISTULA , PILES</t>
  </si>
  <si>
    <t>K605</t>
  </si>
  <si>
    <t>$20/11/2019 8:57:00 PM</t>
  </si>
  <si>
    <t>Closed</t>
  </si>
  <si>
    <t>Cash less Closure</t>
  </si>
  <si>
    <t>Mediclaim| Claim Repudiated Date : 06/12/2019 and reason : Query Reply Is Not Received Hence File Is Closed.</t>
  </si>
  <si>
    <t>Query reply not received hence claim closed</t>
  </si>
  <si>
    <t>161100/48/2020/00004270</t>
  </si>
  <si>
    <t>Tagade Nitinkumar Yashwant</t>
  </si>
  <si>
    <t>9444</t>
  </si>
  <si>
    <t>MDI5-0032175903</t>
  </si>
  <si>
    <t>Meshram Poonam</t>
  </si>
  <si>
    <t>MDI5343892</t>
  </si>
  <si>
    <t>BAHETI HOSPITAL</t>
  </si>
  <si>
    <t>high blood presher</t>
  </si>
  <si>
    <t>CI Received</t>
  </si>
  <si>
    <t>Claim Intimation Closed</t>
  </si>
  <si>
    <t>Mediclaim| Claim Repudiated Date : 21/12/2019 and reason : The Claim intimation is closed on 21/12/2019, as claim document are not provided in spit of reminder and notice.</t>
  </si>
  <si>
    <t>As per telephonic conversation with patient's Husband,Nitin Tagade at the time of Claim Intimation on this number 9910316266 the patient hospitalization is confirmed. So, kindly review medically &amp; process the claim as per received documents &amp; policy T&amp; C.</t>
  </si>
  <si>
    <t>161100/48/2020/00004285</t>
  </si>
  <si>
    <t>MDI5-0029992475</t>
  </si>
  <si>
    <t>Grade 3 Internal Piles With Fissure In Ano With Sentinal Piles</t>
  </si>
  <si>
    <t>Claim Closed</t>
  </si>
  <si>
    <t>Mediclaim| Claim Repudiated Date : 11/02/2020 and reason : Claim settled at zero amount as on 11/02/2020</t>
  </si>
  <si>
    <t>MDI5-0029991834</t>
  </si>
  <si>
    <t>MDI5385382</t>
  </si>
  <si>
    <t>CHAUDHARI MATERNITY HOSPITAL &amp; DIALYSIS CENTRE</t>
  </si>
  <si>
    <t>Chronic Ischeamic Heart Disease With Diabetic Nephropathy  With Hypertension</t>
  </si>
  <si>
    <t>I259</t>
  </si>
  <si>
    <t>Mediclaim| Claim Repudiated Date : 30/03/2020 and reason : The Claim is repudiated, as the claim document requested not submitted .</t>
  </si>
  <si>
    <t>1. The claim is Pre-Repudiated, as requisite documents are not provided inspite of Additional Document Request letter dated 06/03/2020 and 13/03/2020 2. The available information from documents does not satisfy the eligibility of the claim. We had requested the following documents.- Please provide Initial Case Papers, clinical summary or first consultation papers, showing the nature/duration/history of Illness along with referral letter for investigation or specialist’s consultation paper.  As per claim documents received, it has been observed that Date of Discharge was 24-Dec-2019 The claim documents were submitted on 24-Feb-2020 Therefore, there was a delay in submission of 47 days. The last consultation date is 24/12/2019 The claim documents were not submitted to us within 15 Days of date of discharge  from the hospital. Hence, we request you to provide us with a clarification for the delay in submission of the documents. The reconsideration of the claim is subject to approval from divisional Authority once we receive an explanation from you.  As per claim documents received, it has been observed that the Claim Intimation was not given to us within [ 48 ] hours after admission in hospital. Hence, we request you to provide us with a clarification for non-compliance to the mandatory requirement of the policy terms and conditions. The reconsideration of the claim is subject to approval from divisional Authority once we receive an explanation from you. 3. Till date we have not yet received the above documents which are mandatory to decide the eligibility of the claim hence, the claims is closed on grounds of non-compliance of required documents.</t>
  </si>
  <si>
    <t>161100/48/2020/00004474</t>
  </si>
  <si>
    <t>MDI5-0029992314</t>
  </si>
  <si>
    <t>MDI5387473</t>
  </si>
  <si>
    <t>OSTEOARTHRITIS OF BOTH KNEE</t>
  </si>
  <si>
    <t>M150</t>
  </si>
  <si>
    <t>$18/12/2019 7:24:00 PM</t>
  </si>
  <si>
    <t>Mediclaim| Claim Repudiated Date : 24/01/2020 and reason : Al Cancelled_x000D__x000D_Total Authorised Amount Rs.210000/- stands cancelled as Authorisation not utilised.</t>
  </si>
  <si>
    <t>As per Letter Received From Hospital Authorisation Not Utilised Hence AL Cancelled</t>
  </si>
  <si>
    <t>NON CONCLUSION</t>
  </si>
  <si>
    <t>On investigation at the time of hospital visit it was found that patient is not admitted till date. So, Kindly take necessary action as per findings.</t>
  </si>
  <si>
    <t>161100/48/2020/00004469</t>
  </si>
  <si>
    <t>MDI5403979</t>
  </si>
  <si>
    <t>AMC/PHO/FW/NH/ 273 - 2016</t>
  </si>
  <si>
    <t>Chronic Ischeamic Heart Disease With Dm  With Hypertension With Urinary Tract Infection</t>
  </si>
  <si>
    <t>I25</t>
  </si>
  <si>
    <t>Mediclaim| Claim Repudiated Date : 29/12/2020 and reason : The Claim is repudiated, as the claim document requested not submitted .</t>
  </si>
  <si>
    <t>1. The claim is Pre-Repudiated, as requisite documents are not provided in dispite of Additional Document Request letter dated ----------------  and ---------------- 2. The available information from documents does not satisfy the eligibility of the claim. We had requested the following documents.- Claim documents pending for re-opening approval from Insurance Company 3. Till date we have not yet received the above documents which are mandatory to decide the eligibility of the claim hence, the claims is closed on grounds of non-compliance of required documents.</t>
  </si>
  <si>
    <t>161100/48/2020/00004702</t>
  </si>
  <si>
    <t>MDI5-0029992411</t>
  </si>
  <si>
    <t>MDI5404383</t>
  </si>
  <si>
    <t>Vivekanad Rugnalay</t>
  </si>
  <si>
    <t>Heart Attack</t>
  </si>
  <si>
    <t>$29/12/2019</t>
  </si>
  <si>
    <t>Mediclaim| Claim Repudiated Date : 24/02/2020 and reason : The Claim intimation is closed on 24/02/2020, as claim document are not provided in spit of reminder and notice.</t>
  </si>
  <si>
    <t>As per telephonic conversation with patient's Son,sandip at the time of Claim Intimation on this number 8275274117 the patient hospitalization is confirmed. So, kindly review medically &amp; process the claim as per received documents &amp; policy T&amp; C.</t>
  </si>
  <si>
    <t>161100/48/2020/00004543</t>
  </si>
  <si>
    <t>Gadadare Mahavir Popat</t>
  </si>
  <si>
    <t>3487</t>
  </si>
  <si>
    <t>MDI5-0029992573</t>
  </si>
  <si>
    <t>MDI5441400</t>
  </si>
  <si>
    <t>FRACTURE OF LEFT WRIST &amp; MANDIBLE</t>
  </si>
  <si>
    <t>S68119A</t>
  </si>
  <si>
    <t>$14/01/2020 1:08:00 PM</t>
  </si>
  <si>
    <t>Mediclaim| Claim Repudiated Date : 15/04/2020 and reason : Total Authorised Amount Rs.78142 stands cancelled as Authorisation not utilised.</t>
  </si>
  <si>
    <t>As Per Letter Received From Hospital Authorisation Not utilised Hence Cancelled</t>
  </si>
  <si>
    <t>161100/48/2020/00004863</t>
  </si>
  <si>
    <t>MDI5-0029991814</t>
  </si>
  <si>
    <t>MDI5447578</t>
  </si>
  <si>
    <t>RHEUMATOID ARTHRITIS</t>
  </si>
  <si>
    <t>$17/01/2020 12:12:00 PM</t>
  </si>
  <si>
    <t>Mediclaim| Claim Repudiated Date : 23/01/2020 and reason : The Cashless Hospitalization Is Denied, As Request Is Withdrawn By The Insured.</t>
  </si>
  <si>
    <t>161100/48/2020/00004901</t>
  </si>
  <si>
    <t>Rickesial Fever With Arthralgia</t>
  </si>
  <si>
    <t>Mediclaim| Claim Repudiated Date : 13/02/2020 and reason : Claim settled at zero amount as on 13/02/2020</t>
  </si>
  <si>
    <t>MDI5-0029991648</t>
  </si>
  <si>
    <t>MDI5454455</t>
  </si>
  <si>
    <t>SCALP TUMOR</t>
  </si>
  <si>
    <t>S080xxA</t>
  </si>
  <si>
    <t>$20/01/2020 8:19:00 PM</t>
  </si>
  <si>
    <t>Mediclaim| Claim Repudiated Date : 07/02/2020 and reason : Al Cancelled_x000D__x000D_Total Authorised Amount Rs.23311/- stands cancelled as Authorisation not utilised.</t>
  </si>
  <si>
    <t>161100/48/2020/00004927</t>
  </si>
  <si>
    <t>Laddad Amarjeet Jagersingh</t>
  </si>
  <si>
    <t>2477</t>
  </si>
  <si>
    <t>MDI5-0029998214</t>
  </si>
  <si>
    <t>MDI5467153</t>
  </si>
  <si>
    <t>Accerlerated Hypertension With Displaced Fracture Distal End Of Left Radius With Seizure Disorder With Dengue Fever With Thrombocytopenia</t>
  </si>
  <si>
    <t>1. The claim is Pre-Repudiated, as requisite documents are not provided inspite of Additional Document Request letter dated 04/02/2020 and 11/02/2020 2. The available information from documents does not satisfy the eligibility of the claim. We had requested the following documents.- As per claim documents received, it has been observed that the Claim Intimation was not given to us within [ 48 ] hours after admission in hospital. Hence, we request you to provide us with a clarification for non-compliance to the mandatory requirement of the policy terms and conditions. The reconsideration of the claim is subject to approval from the Insurance Company once we receive an explanation from you.(Claim intimation not given in time)  Please provide self-explanatory note of circumstances about the sustained the injury With Date And Time  Please provide the  personal habbits of the patient from the treating doctor.  3. Till date we have not yet received the above documents which are mandatory to decide the eligibility of the claim hence, the claims is closed on grounds of non-compliance of required documents.</t>
  </si>
  <si>
    <t>161100/48/2020/00005059</t>
  </si>
  <si>
    <t>MDI5489004</t>
  </si>
  <si>
    <t>dinanath mangeshkar hospital</t>
  </si>
  <si>
    <t>indorse copy</t>
  </si>
  <si>
    <t>As per telephonic conversation with patient's Husband Suryakant at the time of Claim Intimation on this number 9822634677 the patient hospitalization is confirmed. So, kindly review medically &amp; process the claim as per received documents &amp; policy T&amp; C.</t>
  </si>
  <si>
    <t>161100/48/2020/00005212</t>
  </si>
  <si>
    <t>Sebaceous Cyst Excision</t>
  </si>
  <si>
    <t>1. The claim is Pre-Repudiated, as requisite documents are not provided in dispite of Additional Document Request letter dated ----------------  and ---------------- 2. The available information from documents does not satisfy the eligibility of the claim. We had requested the following documents.- Kindly provide original discharge card with date of admission &amp; date of discharge(Jupiter Hospital duration 08/02/2020) with Diagnosis and course of treatment during hospitalisation. Note: we  have receivd only Final Hospital bill with no discharge card available. 3. Till date we have not yet received the above documents which are mandatory to decide the eligibility of the claim hence, the claims is closed on grounds of non-compliance of required documents.</t>
  </si>
  <si>
    <t>Koli Umesh Vikram</t>
  </si>
  <si>
    <t>3359</t>
  </si>
  <si>
    <t>MDI5-0029992467</t>
  </si>
  <si>
    <t>Koli Jayashree Murlidhar</t>
  </si>
  <si>
    <t>MDI5511185</t>
  </si>
  <si>
    <t>Vishvanath Hospital</t>
  </si>
  <si>
    <t>Bhusawal</t>
  </si>
  <si>
    <t>425201</t>
  </si>
  <si>
    <t>LUMP IN RIGHT BREAST</t>
  </si>
  <si>
    <t>$14/02/2020 12:27:00 PM</t>
  </si>
  <si>
    <t>Mediclaim| Claim Repudiated Date : 29/02/2020 and reason : Total Authorised Amount Rs.8365 stands cancelled as Authorisation not utilised.</t>
  </si>
  <si>
    <t>161100/48/2020/00005359</t>
  </si>
  <si>
    <t>MDI5522934</t>
  </si>
  <si>
    <t>IMPLANT REMOVAL</t>
  </si>
  <si>
    <t>$19/02/2020 4:36:00 PM</t>
  </si>
  <si>
    <t>Mediclaim| Claim Repudiated Date : 15/04/2020 and reason : Total Authorised Amount Rs.58606 stands cancelled as Authorisation not utilised.</t>
  </si>
  <si>
    <t>161100/48/2020/00005413</t>
  </si>
  <si>
    <t>Kadam Avinash Sitaram</t>
  </si>
  <si>
    <t>2219</t>
  </si>
  <si>
    <t>MDI5-0029991786</t>
  </si>
  <si>
    <t>Kadam Madhuri Avinash</t>
  </si>
  <si>
    <t>MDI5577116</t>
  </si>
  <si>
    <t>stomach pain, aboration</t>
  </si>
  <si>
    <t>Mediclaim| Claim Repudiated Date : 30/03/2020 and reason : The Claim intimation is closed on 30/03/2020, as claim document are not provided in spit of reminder and notice.</t>
  </si>
  <si>
    <t>161100/48/2020/00005655</t>
  </si>
  <si>
    <t>MDI5-0029992500</t>
  </si>
  <si>
    <t>Viral Hepatitis With Severe Gastritist</t>
  </si>
  <si>
    <t>Mediclaim| Claim Repudiated Date : 13/05/2020 and reason : Claim settled at zero amount as on 13/05/2020</t>
  </si>
  <si>
    <t>MDI5-0029995822</t>
  </si>
  <si>
    <t>Urinary Tract Infection + Urinary Tract Infection+ Htn +obstructive Uropathy</t>
  </si>
  <si>
    <t>Mediclaim| Claim Repudiated Date : 22/09/2020 and reason : Claim settled at zero amount as on 22/09/2020</t>
  </si>
  <si>
    <t>Dhavan Nitin Ashruba</t>
  </si>
  <si>
    <t>3349</t>
  </si>
  <si>
    <t>MDI5-0029992457</t>
  </si>
  <si>
    <t>Dhavan Pramila Ashruba</t>
  </si>
  <si>
    <t>MDI5617534</t>
  </si>
  <si>
    <t>SHENDGE HOSPITAL,</t>
  </si>
  <si>
    <t>high fiver</t>
  </si>
  <si>
    <t>Mediclaim| Claim Repudiated Date : 18/06/2020 and reason : The Claim intimation is closed on 18/06/2020, as claim document are not provided in spit of reminder and notice.</t>
  </si>
  <si>
    <t>161100/48/2021/00000106</t>
  </si>
  <si>
    <t>MDI5-0029992451</t>
  </si>
  <si>
    <t>Natikar Priyanka Prakash</t>
  </si>
  <si>
    <t>MDI5619751</t>
  </si>
  <si>
    <t>KUMTHEKAR CLINIC</t>
  </si>
  <si>
    <t>maternity related</t>
  </si>
  <si>
    <t>As per telephonic conversation with patient Husbund Prakash at the time of claim intimation on this number 9518321223  the patient hospitlisation is confirmed. So kindly review medically &amp; process the claim as per received documents &amp; policy T&amp;C.</t>
  </si>
  <si>
    <t>161100/48/2021/00000123</t>
  </si>
  <si>
    <t>Bhopalwad Shreekrushna Vankatrao</t>
  </si>
  <si>
    <t>3347</t>
  </si>
  <si>
    <t>MDI5-0029992455</t>
  </si>
  <si>
    <t>Bhopalwad Vankatrao Eaknath</t>
  </si>
  <si>
    <t>MDI5630233</t>
  </si>
  <si>
    <t>DESHMUKH HOSPITAL</t>
  </si>
  <si>
    <t>413515</t>
  </si>
  <si>
    <t>white cells</t>
  </si>
  <si>
    <t>As per telephonic conversation with patient relative Son Srikrishna at the time of claim intimation on this number 8652834555  the patient hospitlisation is confirmed So, kindly review medically &amp; process the claim as per received documents &amp; policy T&amp;C.</t>
  </si>
  <si>
    <t>161100/48/2021/00000164</t>
  </si>
  <si>
    <t>MDI5-0029992060</t>
  </si>
  <si>
    <t>Mediclaim| Claim Repudiated Date : 23/06/2020 and reason : Claim settled at zero amount as on 23/06/2020</t>
  </si>
  <si>
    <t>MDI5-0029998229</t>
  </si>
  <si>
    <t>MDI5640830</t>
  </si>
  <si>
    <t>CVA WITH LMCA INFART ACUTE</t>
  </si>
  <si>
    <t>I40</t>
  </si>
  <si>
    <t>$23/05/2020 12:36:00 PM</t>
  </si>
  <si>
    <t>Mediclaim| Claim Repudiated Date : 25/05/2020 and reason : Total Authorised Amount Rs.30050 /- Stands Cancelled</t>
  </si>
  <si>
    <t>161100/48/2021/00000220</t>
  </si>
  <si>
    <t>MDI5-0029991716</t>
  </si>
  <si>
    <t>MDI5641816</t>
  </si>
  <si>
    <t>DIALYSIS</t>
  </si>
  <si>
    <t>Mediclaim| Claim Repudiated Date : 25/06/2020 and reason : The Claim intimation is closed on 25/06/2020, as claim document are not provided in spit of reminder and notice.</t>
  </si>
  <si>
    <t>As per telephonic conversation with patient relative  Desai Suresh Shankar at the time of claim intimation on this number 9595609599  the patient hospitlisation is confirmed So, kindly review medically &amp; process the claim as per received documents &amp; policy T&amp;C.</t>
  </si>
  <si>
    <t>161100/48/2021/00000224</t>
  </si>
  <si>
    <t>MDI5645845</t>
  </si>
  <si>
    <t>Ckd hemodialysis</t>
  </si>
  <si>
    <t>161100/48/2021/00000241</t>
  </si>
  <si>
    <t>MDI5672126</t>
  </si>
  <si>
    <t>CARCINOMA RIGHT BREAST</t>
  </si>
  <si>
    <t>$12/06/2020 2:53:00 PM</t>
  </si>
  <si>
    <t>Mediclaim| Claim Repudiated Date : 24/06/2020 and reason : Al Cancelled_x000D__x000D_Total Authorised Amount Rs.150955/- stands cancelled as Authorisation not utilised.</t>
  </si>
  <si>
    <t>161100/48/2021/00000328</t>
  </si>
  <si>
    <t>Khomane Vijay Babanrao</t>
  </si>
  <si>
    <t>9248</t>
  </si>
  <si>
    <t>MDI5-0029992655</t>
  </si>
  <si>
    <t>Bhandalkar Balaso Dinkar</t>
  </si>
  <si>
    <t>MDI5686865</t>
  </si>
  <si>
    <t>ADSUL HOSPITAL</t>
  </si>
  <si>
    <t>412303</t>
  </si>
  <si>
    <t>stomatch pain , plates lates high</t>
  </si>
  <si>
    <t>Mediclaim| Claim Repudiated Date : 17/07/2020 and reason : The Claim intimation is closed on 17/07/2020, as claim document are not provided in spit of reminder and notice.</t>
  </si>
  <si>
    <t>161100/48/2021/00000393</t>
  </si>
  <si>
    <t>MDI5-0029992558</t>
  </si>
  <si>
    <t>MDI5701130</t>
  </si>
  <si>
    <t>Anxiety plus gastritis</t>
  </si>
  <si>
    <t>161100/48/2021/00000456</t>
  </si>
  <si>
    <t>Chronic Kidney Disease</t>
  </si>
  <si>
    <t>Mediclaim| Claim Repudiated Date : 19/10/2020 and reason : Claim settled at zero amount as on 19/10/2020</t>
  </si>
  <si>
    <t>MDI5-0029991726</t>
  </si>
  <si>
    <t>MDI5765632</t>
  </si>
  <si>
    <t>Paras Nursing home</t>
  </si>
  <si>
    <t>Fever</t>
  </si>
  <si>
    <t>Mediclaim| Claim Repudiated Date : 26/08/2020 and reason : The Claim intimation is closed on 26/08/2020, as claim document are not provided in spit of reminder and notice.</t>
  </si>
  <si>
    <t>As per telephonic conversation with patient relative Son In Low Swapnil Shilimkar at the time of claim intimation on this number 9881901136  the patient hospitlisation is confirmed So, kindly review medically &amp; process the claim as per received documents &amp; policy T&amp;C.</t>
  </si>
  <si>
    <t>161100/48/2021/00000698</t>
  </si>
  <si>
    <t>MDI5-0029992507</t>
  </si>
  <si>
    <t>MDI5786971</t>
  </si>
  <si>
    <t>Spandan Multispeciality Hospital</t>
  </si>
  <si>
    <t>Blood Related Treatment</t>
  </si>
  <si>
    <t>R65</t>
  </si>
  <si>
    <t>Mediclaim| Claim Repudiated Date : 30/09/2020 and reason : The Claim intimation is closed on 30/09/2020, as claim document are not provided in spit of reminder and notice.</t>
  </si>
  <si>
    <t>As per telephonic conversation with patient relative Son Pawan at the time of claim intimation on this number 8975075606  the patient hospitlisation is confirmed So, kindly review medically &amp; process the claim as per received documents &amp; policy T&amp;C.</t>
  </si>
  <si>
    <t>161100/48/2021/00000875</t>
  </si>
  <si>
    <t>MDI5811879</t>
  </si>
  <si>
    <t>MALHAR HOSPITAL</t>
  </si>
  <si>
    <t>Low B P</t>
  </si>
  <si>
    <t>I95</t>
  </si>
  <si>
    <t>Mediclaim| Claim Repudiated Date : 27/11/2020 and reason : The Claim intimation is closed on 27/11/2020, as claim document are not provided in spit of reminder and notice.</t>
  </si>
  <si>
    <t>As per telephonic conversation with patient relative Son Anil at the time of claim intimation on this number 9552477710  the patient hospitlisation is confirmed So, kindly review medically &amp; process the claim as per received documents &amp; policy T&amp;C.</t>
  </si>
  <si>
    <t>161100/48/2021/00001008</t>
  </si>
  <si>
    <t>MDI5-0029991963</t>
  </si>
  <si>
    <t>MDI5826465</t>
  </si>
  <si>
    <t>Atharv Eye  Cilnic Hospital</t>
  </si>
  <si>
    <t>Cataract</t>
  </si>
  <si>
    <t>H25</t>
  </si>
  <si>
    <t>Mediclaim| Claim Repudiated Date : 28/11/2020 and reason : The Claim intimation is closed on 28/11/2020, as claim document are not provided in spit of reminder and notice.</t>
  </si>
  <si>
    <t>As per telephonic conversation with patient relative Son Hundekar at the time of claim intimation on this number 9922350728  the patient hospitlisation is confirmed So, kindly review medically &amp; process the claim as per received documents &amp; policy T&amp;C.</t>
  </si>
  <si>
    <t>161100/48/2021/00001115</t>
  </si>
  <si>
    <t>MDI5831883</t>
  </si>
  <si>
    <t>hptc  puramdham hospital</t>
  </si>
  <si>
    <t>covid19</t>
  </si>
  <si>
    <t>As per telephonic conversation with patient relative Son Basavaraj at the time of claim intimation on this number 9922350728  the patient hospitlisation is confirmed So, kindly review medically &amp; process the claim as per received documents &amp; policy T&amp;C.</t>
  </si>
  <si>
    <t>161100/48/2021/00001155</t>
  </si>
  <si>
    <t>Pawar Samadhan Ramlal</t>
  </si>
  <si>
    <t>3460</t>
  </si>
  <si>
    <t>MDI5-0029998340</t>
  </si>
  <si>
    <t>Pawar Chaitanya Samadhan</t>
  </si>
  <si>
    <t>13</t>
  </si>
  <si>
    <t>MDI5835249</t>
  </si>
  <si>
    <t>RIGHT SIDED STROKE CEREBROVASCULAR ACCIDENT</t>
  </si>
  <si>
    <t>I69.90</t>
  </si>
  <si>
    <t>$18/09/2020 4:43:00 PM</t>
  </si>
  <si>
    <t>Mediclaim| Claim Repudiated Date : 19/09/2020 and reason : The Cashless Hospitalization Is Denied, As Request Is Withdrawn By The Insured.</t>
  </si>
  <si>
    <t>161100/48/2021/00001169</t>
  </si>
  <si>
    <t>MDI5-0029992149</t>
  </si>
  <si>
    <t>MDI5851325</t>
  </si>
  <si>
    <t>COVID 19 positive</t>
  </si>
  <si>
    <t>Mediclaim| Claim Repudiated Date : 04/12/2020 and reason : The Claim intimation is closed on 04/12/2020, as claim document are not provided in spit of reminder and notice.</t>
  </si>
  <si>
    <t>As per telephonic conversation with patient relative Son Vikas at the time of claim intimation on this number 9049682053  the patient hospitlisation is confirmed So, kindly review medically &amp; process the claim as per received documents &amp; policy T&amp;C.</t>
  </si>
  <si>
    <t>161100/48/2021/00001263</t>
  </si>
  <si>
    <t>MDI5-0029998295</t>
  </si>
  <si>
    <t>Unstable Angina</t>
  </si>
  <si>
    <t>Mediclaim| Claim Repudiated Date : 17/10/2020 and reason : Claim settled at zero amount as on 17/10/2020</t>
  </si>
  <si>
    <t>Mediclaim| Claim Repudiated Date : 29/10/2020 and reason : Claim settled at zero amount as on 29/10/2020</t>
  </si>
  <si>
    <t>MDI5-0029992236</t>
  </si>
  <si>
    <t>MDI5894343</t>
  </si>
  <si>
    <t>Covid - 19</t>
  </si>
  <si>
    <t>161100/48/2021/00001531</t>
  </si>
  <si>
    <t>MDI5-0029991690</t>
  </si>
  <si>
    <t>MDI5895827</t>
  </si>
  <si>
    <t>perinial Uritroctomy</t>
  </si>
  <si>
    <t>Mediclaim| Claim Repudiated Date : 07/12/2020 and reason : The Claim intimation is closed on 07/12/2020, as claim document are not provided in spit of reminder and notice.</t>
  </si>
  <si>
    <t>As per telephonic conversation with patient relative Daughter Shubhada at the time of claim intimation on this number 9822014134  the patient hospitlisation is confirmed So, kindly review medically &amp; process the claim as per received documents &amp; policy T&amp;C.</t>
  </si>
  <si>
    <t>161100/48/2021/00001541</t>
  </si>
  <si>
    <t>MDI5-0029991953</t>
  </si>
  <si>
    <t>MDI5973100</t>
  </si>
  <si>
    <t>Covid 19 Bilateral Pneumonia</t>
  </si>
  <si>
    <t>Mediclaim| Claim Repudiated Date : 15/12/2020 and reason : The Claim is repudiated as the insured person has exhausted his Sum Insured  for the year.</t>
  </si>
  <si>
    <t>4 Current illness COVID 19 BILATERAL PNEUMONIA is since - Days as per Discharge Summary6 Companys Liability in respect of all claims admitted during the Period of insurance shall not exceed the Sum Insured per Person mentioned in the Schedule.</t>
  </si>
  <si>
    <t>161100/48/2021/00001926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</si>
</sst>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mmm\-yy;@"/>
    <numFmt numFmtId="165" formatCode="0.0%"/>
  </numFmts>
  <fonts count="19" x14ac:knownFonts="1">
    <font>
      <sz val="11"/>
      <color theme="1"/>
      <name val="Calibri"/>
      <family val="2"/>
      <scheme val="minor"/>
    </font>
    <font>
      <b/>
      <sz val="11"/>
      <color theme="1"/>
      <name val="Calibri"/>
      <family val="2"/>
      <scheme val="minor"/>
    </font>
    <font>
      <b/>
      <sz val="11"/>
      <color indexed="8"/>
      <name val="Calibri"/>
      <family val="2"/>
    </font>
    <font>
      <sz val="8"/>
      <name val="Verdana"/>
      <family val="2"/>
    </font>
    <font>
      <sz val="8"/>
      <color indexed="10"/>
      <name val="Verdana"/>
      <family val="2"/>
    </font>
    <font>
      <b/>
      <sz val="9"/>
      <color theme="0"/>
      <name val="Trebuchet MS"/>
      <family val="2"/>
    </font>
    <font>
      <b/>
      <sz val="8"/>
      <name val="Verdana"/>
      <family val="2"/>
    </font>
    <font>
      <sz val="9"/>
      <color theme="0"/>
      <name val="Trebuchet MS"/>
      <family val="2"/>
    </font>
    <font>
      <b/>
      <u/>
      <sz val="10"/>
      <name val="Verdana"/>
      <family val="2"/>
    </font>
    <font>
      <b/>
      <u/>
      <sz val="8"/>
      <name val="Verdana"/>
      <family val="2"/>
    </font>
    <font>
      <sz val="10"/>
      <name val="Verdana"/>
      <family val="2"/>
    </font>
    <font>
      <sz val="11"/>
      <name val="Calibri"/>
      <family val="2"/>
    </font>
    <font>
      <b/>
      <sz val="11"/>
      <color theme="1"/>
      <name val="Verdana"/>
      <family val="2"/>
    </font>
    <font>
      <b/>
      <sz val="10"/>
      <color theme="1"/>
      <name val="Verdana"/>
      <family val="2"/>
    </font>
    <font>
      <b/>
      <sz val="8"/>
      <color theme="1"/>
      <name val="Verdana"/>
      <family val="2"/>
    </font>
    <font>
      <b/>
      <sz val="11"/>
      <color theme="0"/>
      <name val="Calibri"/>
      <family val="2"/>
      <scheme val="minor"/>
    </font>
    <font>
      <sz val="11"/>
      <color theme="0"/>
      <name val="Calibri"/>
      <family val="2"/>
      <scheme val="minor"/>
    </font>
    <font>
      <b/>
      <sz val="12"/>
      <color theme="0"/>
      <name val="Calibri"/>
      <family val="2"/>
      <scheme val="minor"/>
    </font>
    <font>
      <sz val="11"/>
      <color theme="1"/>
      <name val="Calibri"/>
      <family val="2"/>
      <scheme val="minor"/>
    </font>
  </fonts>
  <fills count="11">
    <fill>
      <patternFill patternType="none"/>
    </fill>
    <fill>
      <patternFill patternType="gray125"/>
    </fill>
    <fill>
      <gradientFill type="path">
        <stop position="0">
          <color theme="6" tint="0.80001220740379042"/>
        </stop>
        <stop position="1">
          <color theme="3" tint="0.80001220740379042"/>
        </stop>
      </gradientFill>
    </fill>
    <fill>
      <patternFill patternType="solid">
        <fgColor theme="0"/>
        <bgColor indexed="31"/>
      </patternFill>
    </fill>
    <fill>
      <patternFill patternType="solid">
        <fgColor indexed="9"/>
        <bgColor indexed="26"/>
      </patternFill>
    </fill>
    <fill>
      <patternFill patternType="solid">
        <fgColor theme="0"/>
        <bgColor indexed="64"/>
      </patternFill>
    </fill>
    <fill>
      <patternFill patternType="solid">
        <fgColor theme="0"/>
        <bgColor indexed="26"/>
      </patternFill>
    </fill>
    <fill>
      <patternFill patternType="solid">
        <fgColor theme="1"/>
        <bgColor indexed="64"/>
      </patternFill>
    </fill>
    <fill>
      <patternFill patternType="solid">
        <fgColor theme="8" tint="-0.249977111117893"/>
        <bgColor indexed="64"/>
      </patternFill>
    </fill>
    <fill>
      <patternFill patternType="solid">
        <fgColor theme="0" tint="-0.14999847407452621"/>
        <bgColor indexed="26"/>
      </patternFill>
    </fill>
    <fill>
      <patternFill patternType="solid">
        <fgColor theme="0" tint="-0.249977111117893"/>
        <bgColor indexed="26"/>
      </patternFill>
    </fill>
  </fills>
  <borders count="85">
    <border>
      <left/>
      <right/>
      <top/>
      <bottom/>
      <diagonal/>
    </border>
    <border diagonalDown="1">
      <left style="medium">
        <color indexed="64"/>
      </left>
      <right/>
      <top style="medium">
        <color indexed="64"/>
      </top>
      <bottom/>
      <diagonal style="medium">
        <color indexed="64"/>
      </diagonal>
    </border>
    <border>
      <left/>
      <right/>
      <top style="medium">
        <color indexed="64"/>
      </top>
      <bottom/>
      <diagonal/>
    </border>
    <border diagonalUp="1">
      <left/>
      <right style="medium">
        <color indexed="64"/>
      </right>
      <top style="medium">
        <color indexed="64"/>
      </top>
      <bottom/>
      <diagonal style="medium">
        <color indexed="64"/>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diagonalUp="1">
      <left style="medium">
        <color indexed="64"/>
      </left>
      <right/>
      <top/>
      <bottom style="medium">
        <color indexed="64"/>
      </bottom>
      <diagonal style="medium">
        <color indexed="64"/>
      </diagonal>
    </border>
    <border diagonalDown="1">
      <left/>
      <right style="medium">
        <color indexed="64"/>
      </right>
      <top/>
      <bottom style="medium">
        <color indexed="64"/>
      </bottom>
      <diagonal style="medium">
        <color indexed="64"/>
      </diagonal>
    </border>
    <border>
      <left style="thin">
        <color indexed="64"/>
      </left>
      <right/>
      <top/>
      <bottom style="medium">
        <color indexed="64"/>
      </bottom>
      <diagonal/>
    </border>
    <border>
      <left style="medium">
        <color indexed="64"/>
      </left>
      <right style="medium">
        <color indexed="8"/>
      </right>
      <top/>
      <bottom/>
      <diagonal/>
    </border>
    <border>
      <left style="medium">
        <color indexed="8"/>
      </left>
      <right style="medium">
        <color indexed="8"/>
      </right>
      <top/>
      <bottom/>
      <diagonal/>
    </border>
    <border>
      <left style="medium">
        <color indexed="64"/>
      </left>
      <right style="medium">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medium">
        <color indexed="64"/>
      </right>
      <top style="medium">
        <color indexed="8"/>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64"/>
      </right>
      <top style="medium">
        <color indexed="8"/>
      </top>
      <bottom style="medium">
        <color indexed="8"/>
      </bottom>
      <diagonal/>
    </border>
    <border>
      <left style="medium">
        <color indexed="8"/>
      </left>
      <right style="medium">
        <color indexed="64"/>
      </right>
      <top/>
      <bottom/>
      <diagonal/>
    </border>
    <border>
      <left style="medium">
        <color indexed="64"/>
      </left>
      <right/>
      <top/>
      <bottom style="medium">
        <color indexed="8"/>
      </bottom>
      <diagonal/>
    </border>
    <border>
      <left/>
      <right/>
      <top/>
      <bottom style="medium">
        <color indexed="8"/>
      </bottom>
      <diagonal/>
    </border>
    <border>
      <left/>
      <right style="medium">
        <color indexed="64"/>
      </right>
      <top/>
      <bottom style="medium">
        <color indexed="8"/>
      </bottom>
      <diagonal/>
    </border>
    <border>
      <left style="medium">
        <color indexed="64"/>
      </left>
      <right/>
      <top style="medium">
        <color indexed="8"/>
      </top>
      <bottom/>
      <diagonal/>
    </border>
    <border>
      <left/>
      <right/>
      <top style="medium">
        <color indexed="8"/>
      </top>
      <bottom/>
      <diagonal/>
    </border>
    <border>
      <left/>
      <right style="medium">
        <color indexed="64"/>
      </right>
      <top style="medium">
        <color indexed="8"/>
      </top>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top/>
      <bottom/>
      <diagonal/>
    </border>
    <border>
      <left/>
      <right style="thin">
        <color indexed="8"/>
      </right>
      <top/>
      <bottom/>
      <diagonal/>
    </border>
    <border>
      <left style="medium">
        <color indexed="64"/>
      </left>
      <right style="thin">
        <color indexed="8"/>
      </right>
      <top style="thin">
        <color indexed="8"/>
      </top>
      <bottom/>
      <diagonal/>
    </border>
    <border>
      <left style="thin">
        <color indexed="8"/>
      </left>
      <right style="thin">
        <color indexed="8"/>
      </right>
      <top style="thin">
        <color indexed="8"/>
      </top>
      <bottom/>
      <diagonal/>
    </border>
    <border>
      <left/>
      <right style="medium">
        <color indexed="8"/>
      </right>
      <top style="medium">
        <color indexed="8"/>
      </top>
      <bottom style="medium">
        <color indexed="8"/>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8"/>
      </left>
      <right style="medium">
        <color indexed="64"/>
      </right>
      <top style="thin">
        <color indexed="8"/>
      </top>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8"/>
      </right>
      <top/>
      <bottom style="medium">
        <color indexed="8"/>
      </bottom>
      <diagonal/>
    </border>
    <border>
      <left style="medium">
        <color indexed="8"/>
      </left>
      <right style="medium">
        <color indexed="8"/>
      </right>
      <top/>
      <bottom style="medium">
        <color indexed="8"/>
      </bottom>
      <diagonal/>
    </border>
    <border>
      <left style="medium">
        <color indexed="8"/>
      </left>
      <right style="medium">
        <color indexed="64"/>
      </right>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8"/>
      </top>
      <bottom style="medium">
        <color indexed="8"/>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8"/>
      </bottom>
      <diagonal/>
    </border>
    <border>
      <left style="medium">
        <color indexed="64"/>
      </left>
      <right/>
      <top style="thin">
        <color indexed="8"/>
      </top>
      <bottom style="thin">
        <color indexed="8"/>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9" fontId="18" fillId="0" borderId="0" applyFont="0" applyFill="0" applyBorder="0" applyAlignment="0" applyProtection="0"/>
  </cellStyleXfs>
  <cellXfs count="263">
    <xf numFmtId="0" fontId="0" fillId="0" borderId="0" xfId="0"/>
    <xf numFmtId="0" fontId="1" fillId="2" borderId="12"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14" fontId="0" fillId="0" borderId="0" xfId="0" applyNumberFormat="1"/>
    <xf numFmtId="2" fontId="3" fillId="0" borderId="0" xfId="0" applyNumberFormat="1" applyFont="1" applyProtection="1">
      <protection hidden="1"/>
    </xf>
    <xf numFmtId="2" fontId="3" fillId="4" borderId="4" xfId="0" applyNumberFormat="1" applyFont="1" applyFill="1" applyBorder="1" applyAlignment="1" applyProtection="1">
      <alignment horizontal="center" vertical="center"/>
      <protection hidden="1"/>
    </xf>
    <xf numFmtId="2" fontId="3" fillId="4" borderId="0" xfId="0" applyNumberFormat="1" applyFont="1" applyFill="1" applyBorder="1" applyAlignment="1" applyProtection="1">
      <alignment horizontal="center" vertical="center"/>
      <protection hidden="1"/>
    </xf>
    <xf numFmtId="2" fontId="3" fillId="4" borderId="7" xfId="0" applyNumberFormat="1" applyFont="1" applyFill="1" applyBorder="1" applyAlignment="1" applyProtection="1">
      <alignment horizontal="center" vertical="center"/>
      <protection hidden="1"/>
    </xf>
    <xf numFmtId="2" fontId="3" fillId="4" borderId="0" xfId="0" applyNumberFormat="1" applyFont="1" applyFill="1" applyBorder="1" applyAlignment="1" applyProtection="1">
      <alignment horizontal="center" vertical="center" wrapText="1"/>
      <protection hidden="1"/>
    </xf>
    <xf numFmtId="2" fontId="3" fillId="4" borderId="7" xfId="0" applyNumberFormat="1" applyFont="1" applyFill="1" applyBorder="1" applyAlignment="1" applyProtection="1">
      <alignment horizontal="center" vertical="center" wrapText="1"/>
      <protection hidden="1"/>
    </xf>
    <xf numFmtId="2" fontId="9" fillId="4" borderId="4" xfId="0" applyNumberFormat="1" applyFont="1" applyFill="1" applyBorder="1" applyAlignment="1" applyProtection="1">
      <alignment horizontal="center" vertical="center" wrapText="1"/>
      <protection hidden="1"/>
    </xf>
    <xf numFmtId="2" fontId="13" fillId="2" borderId="50" xfId="0" applyNumberFormat="1" applyFont="1" applyFill="1" applyBorder="1" applyAlignment="1" applyProtection="1">
      <alignment horizontal="center" vertical="center" wrapText="1"/>
      <protection hidden="1"/>
    </xf>
    <xf numFmtId="2" fontId="13" fillId="2" borderId="51" xfId="0" applyNumberFormat="1" applyFont="1" applyFill="1" applyBorder="1" applyAlignment="1" applyProtection="1">
      <alignment horizontal="center" vertical="center" wrapText="1"/>
      <protection hidden="1"/>
    </xf>
    <xf numFmtId="2" fontId="13" fillId="2" borderId="52" xfId="0" applyNumberFormat="1" applyFont="1" applyFill="1" applyBorder="1" applyAlignment="1" applyProtection="1">
      <alignment horizontal="center" vertical="center" wrapText="1"/>
      <protection hidden="1"/>
    </xf>
    <xf numFmtId="2" fontId="3" fillId="0" borderId="0" xfId="0" applyNumberFormat="1" applyFont="1" applyAlignment="1" applyProtection="1">
      <alignment horizontal="center"/>
      <protection hidden="1"/>
    </xf>
    <xf numFmtId="2" fontId="6" fillId="0" borderId="0" xfId="0" applyNumberFormat="1" applyFont="1" applyAlignment="1" applyProtection="1">
      <alignment horizontal="center"/>
      <protection hidden="1"/>
    </xf>
    <xf numFmtId="2" fontId="10" fillId="0" borderId="0" xfId="0" applyNumberFormat="1" applyFont="1" applyProtection="1">
      <protection hidden="1"/>
    </xf>
    <xf numFmtId="2" fontId="9" fillId="4" borderId="4" xfId="0" applyNumberFormat="1" applyFont="1" applyFill="1" applyBorder="1" applyAlignment="1" applyProtection="1">
      <alignment vertical="center"/>
      <protection hidden="1"/>
    </xf>
    <xf numFmtId="2" fontId="14" fillId="2" borderId="12" xfId="0" applyNumberFormat="1" applyFont="1" applyFill="1" applyBorder="1" applyAlignment="1" applyProtection="1">
      <alignment horizontal="center" vertical="center" wrapText="1"/>
      <protection hidden="1"/>
    </xf>
    <xf numFmtId="2" fontId="6" fillId="4" borderId="36" xfId="0" applyNumberFormat="1" applyFont="1" applyFill="1" applyBorder="1" applyAlignment="1" applyProtection="1">
      <alignment horizontal="center" vertical="center" wrapText="1"/>
      <protection hidden="1"/>
    </xf>
    <xf numFmtId="2" fontId="6" fillId="4" borderId="41" xfId="0" applyNumberFormat="1" applyFont="1" applyFill="1" applyBorder="1" applyAlignment="1" applyProtection="1">
      <alignment horizontal="center" vertical="center" wrapText="1"/>
      <protection hidden="1"/>
    </xf>
    <xf numFmtId="2" fontId="6" fillId="4" borderId="47" xfId="0" applyNumberFormat="1" applyFont="1" applyFill="1" applyBorder="1" applyAlignment="1" applyProtection="1">
      <alignment horizontal="center" vertical="center" wrapText="1"/>
      <protection hidden="1"/>
    </xf>
    <xf numFmtId="2" fontId="3" fillId="0" borderId="39" xfId="0" applyNumberFormat="1" applyFont="1" applyBorder="1" applyProtection="1">
      <protection hidden="1"/>
    </xf>
    <xf numFmtId="2" fontId="3" fillId="0" borderId="40" xfId="0" applyNumberFormat="1" applyFont="1" applyBorder="1" applyProtection="1">
      <protection hidden="1"/>
    </xf>
    <xf numFmtId="2" fontId="6" fillId="6" borderId="36" xfId="0" applyNumberFormat="1" applyFont="1" applyFill="1" applyBorder="1" applyAlignment="1" applyProtection="1">
      <alignment horizontal="center" vertical="center"/>
      <protection hidden="1"/>
    </xf>
    <xf numFmtId="2" fontId="6" fillId="6" borderId="41" xfId="0" applyNumberFormat="1" applyFont="1" applyFill="1" applyBorder="1" applyAlignment="1" applyProtection="1">
      <alignment horizontal="center" vertical="center"/>
      <protection hidden="1"/>
    </xf>
    <xf numFmtId="2" fontId="6" fillId="6" borderId="47" xfId="0" applyNumberFormat="1" applyFont="1" applyFill="1" applyBorder="1" applyAlignment="1" applyProtection="1">
      <alignment horizontal="center" vertical="center" wrapText="1"/>
      <protection hidden="1"/>
    </xf>
    <xf numFmtId="1" fontId="3" fillId="4" borderId="37" xfId="0" applyNumberFormat="1" applyFont="1" applyFill="1" applyBorder="1" applyAlignment="1" applyProtection="1">
      <alignment horizontal="center" vertical="center" wrapText="1"/>
      <protection hidden="1"/>
    </xf>
    <xf numFmtId="1" fontId="3" fillId="4" borderId="42" xfId="0" applyNumberFormat="1" applyFont="1" applyFill="1" applyBorder="1" applyAlignment="1" applyProtection="1">
      <alignment horizontal="center" vertical="center" wrapText="1"/>
      <protection hidden="1"/>
    </xf>
    <xf numFmtId="1" fontId="6" fillId="4" borderId="48" xfId="0" applyNumberFormat="1" applyFont="1" applyFill="1" applyBorder="1" applyAlignment="1" applyProtection="1">
      <alignment horizontal="center" vertical="center" wrapText="1"/>
      <protection hidden="1"/>
    </xf>
    <xf numFmtId="2" fontId="5" fillId="3" borderId="0" xfId="0" applyNumberFormat="1" applyFont="1" applyFill="1" applyBorder="1" applyAlignment="1" applyProtection="1">
      <alignment horizontal="center"/>
      <protection hidden="1"/>
    </xf>
    <xf numFmtId="1" fontId="3" fillId="6" borderId="37" xfId="0" applyNumberFormat="1" applyFont="1" applyFill="1" applyBorder="1" applyAlignment="1" applyProtection="1">
      <alignment horizontal="right" vertical="center" wrapText="1"/>
      <protection hidden="1"/>
    </xf>
    <xf numFmtId="1" fontId="3" fillId="6" borderId="42" xfId="0" applyNumberFormat="1" applyFont="1" applyFill="1" applyBorder="1" applyAlignment="1" applyProtection="1">
      <alignment horizontal="right" vertical="center" wrapText="1"/>
      <protection hidden="1"/>
    </xf>
    <xf numFmtId="1" fontId="6" fillId="6" borderId="48" xfId="0" applyNumberFormat="1" applyFont="1" applyFill="1" applyBorder="1" applyAlignment="1" applyProtection="1">
      <alignment horizontal="right" vertical="center" wrapText="1"/>
      <protection hidden="1"/>
    </xf>
    <xf numFmtId="1" fontId="6" fillId="4" borderId="48" xfId="0" applyNumberFormat="1" applyFont="1" applyFill="1" applyBorder="1" applyAlignment="1" applyProtection="1">
      <alignment horizontal="right" vertical="center" wrapText="1"/>
      <protection hidden="1"/>
    </xf>
    <xf numFmtId="9" fontId="3" fillId="4" borderId="37" xfId="0" applyNumberFormat="1" applyFont="1" applyFill="1" applyBorder="1" applyAlignment="1" applyProtection="1">
      <alignment horizontal="center" vertical="center" wrapText="1"/>
      <protection hidden="1"/>
    </xf>
    <xf numFmtId="9" fontId="3" fillId="4" borderId="42" xfId="0" applyNumberFormat="1" applyFont="1" applyFill="1" applyBorder="1" applyAlignment="1" applyProtection="1">
      <alignment horizontal="center" vertical="center" wrapText="1"/>
      <protection hidden="1"/>
    </xf>
    <xf numFmtId="9" fontId="6" fillId="4" borderId="48" xfId="0" applyNumberFormat="1" applyFont="1" applyFill="1" applyBorder="1" applyAlignment="1" applyProtection="1">
      <alignment horizontal="center" vertical="center" wrapText="1"/>
      <protection hidden="1"/>
    </xf>
    <xf numFmtId="9" fontId="3" fillId="4" borderId="38" xfId="0" applyNumberFormat="1" applyFont="1" applyFill="1" applyBorder="1" applyAlignment="1" applyProtection="1">
      <alignment horizontal="center" vertical="center" wrapText="1"/>
      <protection hidden="1"/>
    </xf>
    <xf numFmtId="9" fontId="3" fillId="4" borderId="46" xfId="0" applyNumberFormat="1" applyFont="1" applyFill="1" applyBorder="1" applyAlignment="1" applyProtection="1">
      <alignment horizontal="center" vertical="center" wrapText="1"/>
      <protection hidden="1"/>
    </xf>
    <xf numFmtId="9" fontId="6" fillId="4" borderId="49" xfId="0" applyNumberFormat="1" applyFont="1" applyFill="1" applyBorder="1" applyAlignment="1" applyProtection="1">
      <alignment horizontal="center" vertical="center" wrapText="1"/>
      <protection hidden="1"/>
    </xf>
    <xf numFmtId="1" fontId="7" fillId="6" borderId="0" xfId="0" applyNumberFormat="1" applyFont="1" applyFill="1" applyBorder="1" applyAlignment="1" applyProtection="1">
      <alignment horizontal="center"/>
      <protection hidden="1"/>
    </xf>
    <xf numFmtId="0" fontId="1" fillId="2" borderId="13"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7" xfId="0" applyBorder="1" applyAlignment="1">
      <alignment vertical="center"/>
    </xf>
    <xf numFmtId="0" fontId="0" fillId="0" borderId="0" xfId="0" applyFill="1" applyBorder="1" applyAlignment="1">
      <alignment horizontal="center" vertical="center"/>
    </xf>
    <xf numFmtId="0" fontId="0" fillId="0" borderId="0" xfId="0" applyFont="1" applyAlignment="1">
      <alignment vertical="center"/>
    </xf>
    <xf numFmtId="0" fontId="0" fillId="0" borderId="4" xfId="0" applyFont="1" applyBorder="1" applyAlignment="1">
      <alignment vertical="center"/>
    </xf>
    <xf numFmtId="0" fontId="0" fillId="0" borderId="7" xfId="0" applyFont="1" applyBorder="1" applyAlignment="1">
      <alignment vertical="center"/>
    </xf>
    <xf numFmtId="0" fontId="0" fillId="0" borderId="0" xfId="0" applyFont="1" applyAlignment="1">
      <alignment horizontal="center" vertical="center" wrapText="1"/>
    </xf>
    <xf numFmtId="0" fontId="0" fillId="0" borderId="4" xfId="0" applyFont="1" applyBorder="1" applyAlignment="1">
      <alignment horizontal="center" vertical="center" wrapText="1"/>
    </xf>
    <xf numFmtId="0" fontId="0" fillId="0" borderId="7" xfId="0" applyFont="1" applyBorder="1" applyAlignment="1">
      <alignment horizontal="center" vertical="center" wrapText="1"/>
    </xf>
    <xf numFmtId="0" fontId="1" fillId="2" borderId="63" xfId="0" applyFont="1" applyFill="1" applyBorder="1" applyAlignment="1">
      <alignment horizontal="center" vertical="center" wrapText="1"/>
    </xf>
    <xf numFmtId="0" fontId="0" fillId="0" borderId="0" xfId="0" applyFont="1" applyAlignment="1">
      <alignment horizontal="center" vertical="center"/>
    </xf>
    <xf numFmtId="0" fontId="0" fillId="0" borderId="4" xfId="0" applyFont="1" applyBorder="1" applyAlignment="1">
      <alignment horizontal="center" vertical="center"/>
    </xf>
    <xf numFmtId="0" fontId="1" fillId="0" borderId="10" xfId="0" applyFont="1" applyBorder="1" applyAlignment="1">
      <alignment horizontal="center" vertical="center"/>
    </xf>
    <xf numFmtId="0" fontId="0" fillId="0" borderId="7" xfId="0" applyFont="1" applyBorder="1" applyAlignment="1">
      <alignment horizontal="center" vertical="center"/>
    </xf>
    <xf numFmtId="0" fontId="0" fillId="0" borderId="18" xfId="0" applyFont="1" applyBorder="1" applyAlignment="1">
      <alignment vertical="center"/>
    </xf>
    <xf numFmtId="0" fontId="0" fillId="0" borderId="9" xfId="0" applyFont="1" applyBorder="1" applyAlignment="1">
      <alignment vertical="center"/>
    </xf>
    <xf numFmtId="0" fontId="0" fillId="0" borderId="19" xfId="0" applyFont="1" applyBorder="1" applyAlignment="1">
      <alignment vertical="center"/>
    </xf>
    <xf numFmtId="49" fontId="15" fillId="7" borderId="0" xfId="0" applyNumberFormat="1" applyFont="1" applyFill="1" applyBorder="1" applyAlignment="1">
      <alignment horizontal="center" vertical="center"/>
    </xf>
    <xf numFmtId="164" fontId="15" fillId="7" borderId="0" xfId="0" applyNumberFormat="1" applyFont="1" applyFill="1" applyBorder="1" applyAlignment="1">
      <alignment horizontal="center" vertical="center"/>
    </xf>
    <xf numFmtId="14" fontId="15" fillId="7" borderId="0" xfId="0" applyNumberFormat="1" applyFont="1" applyFill="1" applyBorder="1" applyAlignment="1">
      <alignment horizontal="center" vertical="center"/>
    </xf>
    <xf numFmtId="1" fontId="15" fillId="7" borderId="0" xfId="0" applyNumberFormat="1" applyFont="1" applyFill="1" applyBorder="1" applyAlignment="1">
      <alignment horizontal="center" vertical="center"/>
    </xf>
    <xf numFmtId="0" fontId="0" fillId="0" borderId="0" xfId="0" applyBorder="1" applyAlignment="1">
      <alignment vertical="center"/>
    </xf>
    <xf numFmtId="49" fontId="0" fillId="0" borderId="0" xfId="0" applyNumberFormat="1" applyBorder="1" applyAlignment="1">
      <alignment vertical="center"/>
    </xf>
    <xf numFmtId="164" fontId="0" fillId="0" borderId="0" xfId="0" applyNumberFormat="1" applyBorder="1" applyAlignment="1">
      <alignment vertical="center"/>
    </xf>
    <xf numFmtId="14" fontId="0" fillId="0" borderId="0" xfId="0" applyNumberFormat="1" applyBorder="1" applyAlignment="1">
      <alignment vertical="center"/>
    </xf>
    <xf numFmtId="1" fontId="0" fillId="0" borderId="0" xfId="0" applyNumberFormat="1" applyBorder="1" applyAlignment="1">
      <alignment vertical="center"/>
    </xf>
    <xf numFmtId="0" fontId="16" fillId="7" borderId="0" xfId="0" applyFont="1" applyFill="1" applyBorder="1" applyAlignment="1">
      <alignment horizontal="center" vertical="center"/>
    </xf>
    <xf numFmtId="0" fontId="0" fillId="0" borderId="0" xfId="0" applyBorder="1" applyAlignment="1">
      <alignment horizontal="center" vertical="center"/>
    </xf>
    <xf numFmtId="49" fontId="0" fillId="0" borderId="0" xfId="0" applyNumberFormat="1" applyAlignment="1">
      <alignment vertical="center"/>
    </xf>
    <xf numFmtId="164" fontId="0" fillId="0" borderId="0" xfId="0" applyNumberFormat="1" applyAlignment="1">
      <alignment vertical="center"/>
    </xf>
    <xf numFmtId="14" fontId="0" fillId="0" borderId="0" xfId="0" applyNumberFormat="1" applyAlignment="1">
      <alignment vertical="center"/>
    </xf>
    <xf numFmtId="1" fontId="0" fillId="0" borderId="0" xfId="0" applyNumberFormat="1" applyAlignment="1">
      <alignment vertical="center"/>
    </xf>
    <xf numFmtId="2" fontId="8" fillId="4" borderId="4" xfId="0" applyNumberFormat="1" applyFont="1" applyFill="1" applyBorder="1" applyAlignment="1" applyProtection="1">
      <alignment horizontal="left" vertical="center" wrapText="1"/>
      <protection hidden="1"/>
    </xf>
    <xf numFmtId="1" fontId="1" fillId="0" borderId="51" xfId="0" applyNumberFormat="1" applyFont="1" applyBorder="1" applyAlignment="1" applyProtection="1">
      <alignment horizontal="center" vertical="center"/>
      <protection hidden="1"/>
    </xf>
    <xf numFmtId="2" fontId="6" fillId="4" borderId="4" xfId="0" applyNumberFormat="1" applyFont="1" applyFill="1" applyBorder="1" applyAlignment="1" applyProtection="1">
      <alignment vertical="center" wrapText="1"/>
      <protection hidden="1"/>
    </xf>
    <xf numFmtId="2" fontId="6" fillId="4" borderId="0" xfId="0" applyNumberFormat="1" applyFont="1" applyFill="1" applyBorder="1" applyAlignment="1" applyProtection="1">
      <alignment vertical="center" wrapText="1"/>
      <protection hidden="1"/>
    </xf>
    <xf numFmtId="2" fontId="6" fillId="4" borderId="7" xfId="0" applyNumberFormat="1" applyFont="1" applyFill="1" applyBorder="1" applyAlignment="1" applyProtection="1">
      <alignment vertical="center" wrapText="1"/>
      <protection hidden="1"/>
    </xf>
    <xf numFmtId="2" fontId="4" fillId="0" borderId="0" xfId="0" applyNumberFormat="1" applyFont="1" applyFill="1" applyBorder="1" applyAlignment="1" applyProtection="1">
      <alignment vertical="center"/>
      <protection hidden="1"/>
    </xf>
    <xf numFmtId="2" fontId="3" fillId="0" borderId="0" xfId="0" applyNumberFormat="1" applyFont="1" applyBorder="1" applyAlignment="1" applyProtection="1">
      <alignment vertical="center"/>
      <protection hidden="1"/>
    </xf>
    <xf numFmtId="2" fontId="3" fillId="4" borderId="0" xfId="0" applyNumberFormat="1" applyFont="1" applyFill="1" applyBorder="1" applyAlignment="1" applyProtection="1">
      <alignment vertical="center"/>
      <protection hidden="1"/>
    </xf>
    <xf numFmtId="2" fontId="3" fillId="4" borderId="0" xfId="0" applyNumberFormat="1" applyFont="1" applyFill="1" applyBorder="1" applyAlignment="1" applyProtection="1">
      <alignment horizontal="right" vertical="center"/>
      <protection hidden="1"/>
    </xf>
    <xf numFmtId="2" fontId="3" fillId="4" borderId="30" xfId="0" applyNumberFormat="1" applyFont="1" applyFill="1" applyBorder="1" applyAlignment="1" applyProtection="1">
      <alignment horizontal="left" vertical="center" wrapText="1"/>
      <protection hidden="1"/>
    </xf>
    <xf numFmtId="2" fontId="3" fillId="4" borderId="31" xfId="0" applyNumberFormat="1" applyFont="1" applyFill="1" applyBorder="1" applyAlignment="1" applyProtection="1">
      <alignment horizontal="left" vertical="center" wrapText="1"/>
      <protection hidden="1"/>
    </xf>
    <xf numFmtId="2" fontId="3" fillId="4" borderId="32" xfId="0" applyNumberFormat="1" applyFont="1" applyFill="1" applyBorder="1" applyAlignment="1" applyProtection="1">
      <alignment horizontal="left" vertical="center" wrapText="1"/>
      <protection hidden="1"/>
    </xf>
    <xf numFmtId="2" fontId="3" fillId="4" borderId="4" xfId="0" applyNumberFormat="1" applyFont="1" applyFill="1" applyBorder="1" applyAlignment="1" applyProtection="1">
      <alignment vertical="center"/>
      <protection hidden="1"/>
    </xf>
    <xf numFmtId="2" fontId="6" fillId="4" borderId="0" xfId="0" applyNumberFormat="1" applyFont="1" applyFill="1" applyBorder="1" applyAlignment="1" applyProtection="1">
      <alignment horizontal="right" vertical="center" wrapText="1"/>
      <protection hidden="1"/>
    </xf>
    <xf numFmtId="2" fontId="6" fillId="4" borderId="0" xfId="0" applyNumberFormat="1" applyFont="1" applyFill="1" applyBorder="1" applyAlignment="1" applyProtection="1">
      <alignment horizontal="center" vertical="center" wrapText="1"/>
      <protection hidden="1"/>
    </xf>
    <xf numFmtId="2" fontId="6" fillId="4" borderId="7" xfId="0" applyNumberFormat="1" applyFont="1" applyFill="1" applyBorder="1" applyAlignment="1" applyProtection="1">
      <alignment horizontal="center" vertical="center" wrapText="1"/>
      <protection hidden="1"/>
    </xf>
    <xf numFmtId="2" fontId="3" fillId="4" borderId="30" xfId="0" applyNumberFormat="1" applyFont="1" applyFill="1" applyBorder="1" applyAlignment="1" applyProtection="1">
      <alignment vertical="center"/>
      <protection hidden="1"/>
    </xf>
    <xf numFmtId="2" fontId="3" fillId="4" borderId="31" xfId="0" applyNumberFormat="1" applyFont="1" applyFill="1" applyBorder="1" applyAlignment="1" applyProtection="1">
      <alignment vertical="center"/>
      <protection hidden="1"/>
    </xf>
    <xf numFmtId="2" fontId="3" fillId="4" borderId="31" xfId="0" applyNumberFormat="1" applyFont="1" applyFill="1" applyBorder="1" applyAlignment="1" applyProtection="1">
      <alignment horizontal="right" vertical="center"/>
      <protection hidden="1"/>
    </xf>
    <xf numFmtId="2" fontId="3" fillId="4" borderId="31" xfId="0" applyNumberFormat="1" applyFont="1" applyFill="1" applyBorder="1" applyAlignment="1" applyProtection="1">
      <alignment horizontal="center" vertical="center"/>
      <protection hidden="1"/>
    </xf>
    <xf numFmtId="2" fontId="3" fillId="4" borderId="32" xfId="0" applyNumberFormat="1" applyFont="1" applyFill="1" applyBorder="1" applyAlignment="1" applyProtection="1">
      <alignment horizontal="center" vertical="center"/>
      <protection hidden="1"/>
    </xf>
    <xf numFmtId="2" fontId="3" fillId="4" borderId="33" xfId="0" applyNumberFormat="1" applyFont="1" applyFill="1" applyBorder="1" applyAlignment="1" applyProtection="1">
      <alignment vertical="center"/>
      <protection hidden="1"/>
    </xf>
    <xf numFmtId="2" fontId="3" fillId="4" borderId="34" xfId="0" applyNumberFormat="1" applyFont="1" applyFill="1" applyBorder="1" applyAlignment="1" applyProtection="1">
      <alignment vertical="center"/>
      <protection hidden="1"/>
    </xf>
    <xf numFmtId="2" fontId="3" fillId="4" borderId="34" xfId="0" applyNumberFormat="1" applyFont="1" applyFill="1" applyBorder="1" applyAlignment="1" applyProtection="1">
      <alignment horizontal="right" vertical="center"/>
      <protection hidden="1"/>
    </xf>
    <xf numFmtId="2" fontId="3" fillId="4" borderId="34" xfId="0" applyNumberFormat="1" applyFont="1" applyFill="1" applyBorder="1" applyAlignment="1" applyProtection="1">
      <alignment horizontal="center" vertical="center"/>
      <protection hidden="1"/>
    </xf>
    <xf numFmtId="2" fontId="3" fillId="4" borderId="35" xfId="0" applyNumberFormat="1" applyFont="1" applyFill="1" applyBorder="1" applyAlignment="1" applyProtection="1">
      <alignment horizontal="center" vertical="center"/>
      <protection hidden="1"/>
    </xf>
    <xf numFmtId="2" fontId="6" fillId="4" borderId="30" xfId="0" applyNumberFormat="1" applyFont="1" applyFill="1" applyBorder="1" applyAlignment="1" applyProtection="1">
      <alignment horizontal="center" vertical="center" wrapText="1"/>
      <protection hidden="1"/>
    </xf>
    <xf numFmtId="2" fontId="6" fillId="4" borderId="31" xfId="0" applyNumberFormat="1" applyFont="1" applyFill="1" applyBorder="1" applyAlignment="1" applyProtection="1">
      <alignment horizontal="center" vertical="center" wrapText="1"/>
      <protection hidden="1"/>
    </xf>
    <xf numFmtId="2" fontId="6" fillId="4" borderId="31" xfId="0" applyNumberFormat="1" applyFont="1" applyFill="1" applyBorder="1" applyAlignment="1" applyProtection="1">
      <alignment horizontal="right" vertical="center" wrapText="1"/>
      <protection hidden="1"/>
    </xf>
    <xf numFmtId="2" fontId="6" fillId="4" borderId="32" xfId="0" applyNumberFormat="1" applyFont="1" applyFill="1" applyBorder="1" applyAlignment="1" applyProtection="1">
      <alignment horizontal="center" vertical="center" wrapText="1"/>
      <protection hidden="1"/>
    </xf>
    <xf numFmtId="2" fontId="6" fillId="4" borderId="33" xfId="0" applyNumberFormat="1" applyFont="1" applyFill="1" applyBorder="1" applyAlignment="1" applyProtection="1">
      <alignment horizontal="center" vertical="center" wrapText="1"/>
      <protection hidden="1"/>
    </xf>
    <xf numFmtId="2" fontId="6" fillId="4" borderId="34" xfId="0" applyNumberFormat="1" applyFont="1" applyFill="1" applyBorder="1" applyAlignment="1" applyProtection="1">
      <alignment horizontal="center" vertical="center" wrapText="1"/>
      <protection hidden="1"/>
    </xf>
    <xf numFmtId="2" fontId="6" fillId="4" borderId="34" xfId="0" applyNumberFormat="1" applyFont="1" applyFill="1" applyBorder="1" applyAlignment="1" applyProtection="1">
      <alignment horizontal="right" vertical="center" wrapText="1"/>
      <protection hidden="1"/>
    </xf>
    <xf numFmtId="2" fontId="6" fillId="4" borderId="35" xfId="0" applyNumberFormat="1" applyFont="1" applyFill="1" applyBorder="1" applyAlignment="1" applyProtection="1">
      <alignment horizontal="center" vertical="center" wrapText="1"/>
      <protection hidden="1"/>
    </xf>
    <xf numFmtId="2" fontId="9" fillId="4" borderId="0" xfId="0" applyNumberFormat="1" applyFont="1" applyFill="1" applyBorder="1" applyAlignment="1" applyProtection="1">
      <alignment vertical="center" wrapText="1"/>
      <protection hidden="1"/>
    </xf>
    <xf numFmtId="2" fontId="3" fillId="4" borderId="0" xfId="0" applyNumberFormat="1" applyFont="1" applyFill="1" applyBorder="1" applyAlignment="1" applyProtection="1">
      <alignment vertical="center" wrapText="1"/>
      <protection hidden="1"/>
    </xf>
    <xf numFmtId="2" fontId="3" fillId="4" borderId="7" xfId="0" applyNumberFormat="1" applyFont="1" applyFill="1" applyBorder="1" applyAlignment="1" applyProtection="1">
      <alignment vertical="center" wrapText="1"/>
      <protection hidden="1"/>
    </xf>
    <xf numFmtId="2" fontId="3" fillId="0" borderId="7" xfId="0" applyNumberFormat="1" applyFont="1" applyBorder="1" applyAlignment="1" applyProtection="1">
      <alignment vertical="center"/>
      <protection hidden="1"/>
    </xf>
    <xf numFmtId="1" fontId="11" fillId="5" borderId="37" xfId="0" applyNumberFormat="1" applyFont="1" applyFill="1" applyBorder="1" applyAlignment="1" applyProtection="1">
      <alignment horizontal="right" vertical="center"/>
      <protection hidden="1"/>
    </xf>
    <xf numFmtId="9" fontId="3" fillId="6" borderId="37" xfId="0" applyNumberFormat="1" applyFont="1" applyFill="1" applyBorder="1" applyAlignment="1" applyProtection="1">
      <alignment horizontal="center" vertical="center" wrapText="1"/>
      <protection hidden="1"/>
    </xf>
    <xf numFmtId="9" fontId="3" fillId="6" borderId="38" xfId="0" applyNumberFormat="1" applyFont="1" applyFill="1" applyBorder="1" applyAlignment="1" applyProtection="1">
      <alignment horizontal="center" vertical="center" wrapText="1"/>
      <protection hidden="1"/>
    </xf>
    <xf numFmtId="1" fontId="11" fillId="5" borderId="42" xfId="0" applyNumberFormat="1" applyFont="1" applyFill="1" applyBorder="1" applyAlignment="1" applyProtection="1">
      <alignment horizontal="right" vertical="center"/>
      <protection hidden="1"/>
    </xf>
    <xf numFmtId="9" fontId="3" fillId="6" borderId="42" xfId="0" applyNumberFormat="1" applyFont="1" applyFill="1" applyBorder="1" applyAlignment="1" applyProtection="1">
      <alignment horizontal="center" vertical="center" wrapText="1"/>
      <protection hidden="1"/>
    </xf>
    <xf numFmtId="9" fontId="3" fillId="6" borderId="46" xfId="0" applyNumberFormat="1" applyFont="1" applyFill="1" applyBorder="1" applyAlignment="1" applyProtection="1">
      <alignment horizontal="center" vertical="center" wrapText="1"/>
      <protection hidden="1"/>
    </xf>
    <xf numFmtId="9" fontId="6" fillId="6" borderId="48" xfId="0" applyNumberFormat="1" applyFont="1" applyFill="1" applyBorder="1" applyAlignment="1" applyProtection="1">
      <alignment horizontal="center" vertical="center" wrapText="1"/>
      <protection hidden="1"/>
    </xf>
    <xf numFmtId="9" fontId="6" fillId="6" borderId="49" xfId="0" applyNumberFormat="1" applyFont="1" applyFill="1" applyBorder="1" applyAlignment="1" applyProtection="1">
      <alignment horizontal="center" vertical="center" wrapText="1"/>
      <protection hidden="1"/>
    </xf>
    <xf numFmtId="2" fontId="6" fillId="4" borderId="8" xfId="0" applyNumberFormat="1" applyFont="1" applyFill="1" applyBorder="1" applyAlignment="1" applyProtection="1">
      <alignment horizontal="center" vertical="center" wrapText="1"/>
      <protection hidden="1"/>
    </xf>
    <xf numFmtId="2" fontId="6" fillId="4" borderId="9" xfId="0" applyNumberFormat="1" applyFont="1" applyFill="1" applyBorder="1" applyAlignment="1" applyProtection="1">
      <alignment horizontal="center" vertical="center" wrapText="1"/>
      <protection hidden="1"/>
    </xf>
    <xf numFmtId="2" fontId="6" fillId="4" borderId="9" xfId="0" applyNumberFormat="1" applyFont="1" applyFill="1" applyBorder="1" applyAlignment="1" applyProtection="1">
      <alignment horizontal="right" vertical="center" wrapText="1"/>
      <protection hidden="1"/>
    </xf>
    <xf numFmtId="2" fontId="6" fillId="4" borderId="10" xfId="0" applyNumberFormat="1" applyFont="1" applyFill="1" applyBorder="1" applyAlignment="1" applyProtection="1">
      <alignment horizontal="center" vertical="center" wrapText="1"/>
      <protection hidden="1"/>
    </xf>
    <xf numFmtId="2" fontId="6" fillId="4" borderId="69" xfId="0" applyNumberFormat="1" applyFont="1" applyFill="1" applyBorder="1" applyAlignment="1" applyProtection="1">
      <alignment horizontal="left" vertical="center"/>
      <protection hidden="1"/>
    </xf>
    <xf numFmtId="2" fontId="3" fillId="4" borderId="70" xfId="0" applyNumberFormat="1" applyFont="1" applyFill="1" applyBorder="1" applyAlignment="1" applyProtection="1">
      <alignment horizontal="left" vertical="center" wrapText="1"/>
      <protection hidden="1"/>
    </xf>
    <xf numFmtId="2" fontId="6" fillId="9" borderId="70" xfId="0" applyNumberFormat="1" applyFont="1" applyFill="1" applyBorder="1" applyAlignment="1" applyProtection="1">
      <alignment horizontal="left" vertical="center" wrapText="1"/>
      <protection hidden="1"/>
    </xf>
    <xf numFmtId="2" fontId="6" fillId="4" borderId="70" xfId="0" applyNumberFormat="1" applyFont="1" applyFill="1" applyBorder="1" applyAlignment="1" applyProtection="1">
      <alignment horizontal="left" vertical="center" wrapText="1"/>
      <protection hidden="1"/>
    </xf>
    <xf numFmtId="2" fontId="6" fillId="9" borderId="69" xfId="0" applyNumberFormat="1" applyFont="1" applyFill="1" applyBorder="1" applyAlignment="1" applyProtection="1">
      <alignment horizontal="left" vertical="center"/>
      <protection hidden="1"/>
    </xf>
    <xf numFmtId="2" fontId="3" fillId="4" borderId="69" xfId="0" applyNumberFormat="1" applyFont="1" applyFill="1" applyBorder="1" applyAlignment="1" applyProtection="1">
      <alignment horizontal="left" vertical="center" wrapText="1"/>
      <protection hidden="1"/>
    </xf>
    <xf numFmtId="2" fontId="6" fillId="9" borderId="70" xfId="0" applyNumberFormat="1" applyFont="1" applyFill="1" applyBorder="1" applyAlignment="1" applyProtection="1">
      <alignment horizontal="left" vertical="center"/>
      <protection hidden="1"/>
    </xf>
    <xf numFmtId="2" fontId="6" fillId="4" borderId="4" xfId="0" applyNumberFormat="1" applyFont="1" applyFill="1" applyBorder="1" applyAlignment="1" applyProtection="1">
      <alignment horizontal="left" vertical="center"/>
      <protection hidden="1"/>
    </xf>
    <xf numFmtId="2" fontId="6" fillId="10" borderId="56" xfId="0" applyNumberFormat="1" applyFont="1" applyFill="1" applyBorder="1" applyAlignment="1" applyProtection="1">
      <alignment horizontal="center" vertical="center"/>
      <protection hidden="1"/>
    </xf>
    <xf numFmtId="1" fontId="3" fillId="6" borderId="65" xfId="0" applyNumberFormat="1" applyFont="1" applyFill="1" applyBorder="1" applyAlignment="1" applyProtection="1">
      <alignment horizontal="right" vertical="center"/>
      <protection hidden="1"/>
    </xf>
    <xf numFmtId="1" fontId="3" fillId="4" borderId="65" xfId="0" applyNumberFormat="1" applyFont="1" applyFill="1" applyBorder="1" applyAlignment="1" applyProtection="1">
      <alignment horizontal="center" vertical="center"/>
      <protection hidden="1"/>
    </xf>
    <xf numFmtId="9" fontId="3" fillId="4" borderId="65" xfId="0" applyNumberFormat="1" applyFont="1" applyFill="1" applyBorder="1" applyAlignment="1" applyProtection="1">
      <alignment horizontal="center" vertical="center" wrapText="1"/>
      <protection hidden="1"/>
    </xf>
    <xf numFmtId="1" fontId="6" fillId="9" borderId="65" xfId="0" applyNumberFormat="1" applyFont="1" applyFill="1" applyBorder="1" applyAlignment="1" applyProtection="1">
      <alignment horizontal="right" vertical="center"/>
      <protection hidden="1"/>
    </xf>
    <xf numFmtId="1" fontId="3" fillId="9" borderId="65" xfId="0" applyNumberFormat="1" applyFont="1" applyFill="1" applyBorder="1" applyAlignment="1" applyProtection="1">
      <alignment horizontal="center" vertical="center"/>
      <protection hidden="1"/>
    </xf>
    <xf numFmtId="9" fontId="6" fillId="9" borderId="65" xfId="0" applyNumberFormat="1" applyFont="1" applyFill="1" applyBorder="1" applyAlignment="1" applyProtection="1">
      <alignment horizontal="center" vertical="center" wrapText="1"/>
      <protection hidden="1"/>
    </xf>
    <xf numFmtId="1" fontId="6" fillId="4" borderId="65" xfId="0" applyNumberFormat="1" applyFont="1" applyFill="1" applyBorder="1" applyAlignment="1" applyProtection="1">
      <alignment horizontal="right" vertical="center"/>
      <protection hidden="1"/>
    </xf>
    <xf numFmtId="2" fontId="6" fillId="4" borderId="65" xfId="0" applyNumberFormat="1" applyFont="1" applyFill="1" applyBorder="1" applyAlignment="1" applyProtection="1">
      <alignment horizontal="center" vertical="center"/>
      <protection hidden="1"/>
    </xf>
    <xf numFmtId="1" fontId="6" fillId="9" borderId="65" xfId="0" applyNumberFormat="1" applyFont="1" applyFill="1" applyBorder="1" applyAlignment="1" applyProtection="1">
      <alignment horizontal="center" vertical="center"/>
      <protection hidden="1"/>
    </xf>
    <xf numFmtId="1" fontId="3" fillId="4" borderId="65" xfId="0" applyNumberFormat="1" applyFont="1" applyFill="1" applyBorder="1" applyAlignment="1" applyProtection="1">
      <alignment horizontal="right" vertical="center"/>
      <protection hidden="1"/>
    </xf>
    <xf numFmtId="2" fontId="3" fillId="4" borderId="65" xfId="0" applyNumberFormat="1" applyFont="1" applyFill="1" applyBorder="1" applyAlignment="1" applyProtection="1">
      <alignment horizontal="center" vertical="center"/>
      <protection hidden="1"/>
    </xf>
    <xf numFmtId="9" fontId="6" fillId="4" borderId="65" xfId="0" applyNumberFormat="1" applyFont="1" applyFill="1" applyBorder="1" applyAlignment="1" applyProtection="1">
      <alignment horizontal="center" vertical="center" wrapText="1"/>
      <protection hidden="1"/>
    </xf>
    <xf numFmtId="2" fontId="6" fillId="4" borderId="66" xfId="0" applyNumberFormat="1" applyFont="1" applyFill="1" applyBorder="1" applyAlignment="1" applyProtection="1">
      <alignment horizontal="center" vertical="center" wrapText="1"/>
      <protection hidden="1"/>
    </xf>
    <xf numFmtId="2" fontId="6" fillId="4" borderId="64" xfId="0" applyNumberFormat="1" applyFont="1" applyFill="1" applyBorder="1" applyAlignment="1" applyProtection="1">
      <alignment horizontal="center" vertical="center" wrapText="1"/>
      <protection hidden="1"/>
    </xf>
    <xf numFmtId="2" fontId="6" fillId="4" borderId="67" xfId="0" applyNumberFormat="1" applyFont="1" applyFill="1" applyBorder="1" applyAlignment="1" applyProtection="1">
      <alignment horizontal="center" vertical="center" wrapText="1"/>
      <protection hidden="1"/>
    </xf>
    <xf numFmtId="1" fontId="3" fillId="6" borderId="71" xfId="0" applyNumberFormat="1" applyFont="1" applyFill="1" applyBorder="1" applyAlignment="1" applyProtection="1">
      <alignment horizontal="right" vertical="center"/>
      <protection hidden="1"/>
    </xf>
    <xf numFmtId="9" fontId="3" fillId="4" borderId="72" xfId="0" applyNumberFormat="1" applyFont="1" applyFill="1" applyBorder="1" applyAlignment="1" applyProtection="1">
      <alignment horizontal="center" vertical="center" wrapText="1"/>
      <protection hidden="1"/>
    </xf>
    <xf numFmtId="1" fontId="6" fillId="9" borderId="71" xfId="0" applyNumberFormat="1" applyFont="1" applyFill="1" applyBorder="1" applyAlignment="1" applyProtection="1">
      <alignment horizontal="right" vertical="center"/>
      <protection hidden="1"/>
    </xf>
    <xf numFmtId="9" fontId="6" fillId="9" borderId="72" xfId="0" applyNumberFormat="1" applyFont="1" applyFill="1" applyBorder="1" applyAlignment="1" applyProtection="1">
      <alignment horizontal="center" vertical="center" wrapText="1"/>
      <protection hidden="1"/>
    </xf>
    <xf numFmtId="1" fontId="6" fillId="4" borderId="71" xfId="0" applyNumberFormat="1" applyFont="1" applyFill="1" applyBorder="1" applyAlignment="1" applyProtection="1">
      <alignment horizontal="right" vertical="center"/>
      <protection hidden="1"/>
    </xf>
    <xf numFmtId="1" fontId="3" fillId="4" borderId="71" xfId="0" applyNumberFormat="1" applyFont="1" applyFill="1" applyBorder="1" applyAlignment="1" applyProtection="1">
      <alignment horizontal="right" vertical="center"/>
      <protection hidden="1"/>
    </xf>
    <xf numFmtId="1" fontId="3" fillId="6" borderId="71" xfId="0" applyNumberFormat="1" applyFont="1" applyFill="1" applyBorder="1" applyAlignment="1" applyProtection="1">
      <alignment horizontal="right" vertical="center" wrapText="1"/>
      <protection hidden="1"/>
    </xf>
    <xf numFmtId="1" fontId="6" fillId="4" borderId="71" xfId="0" applyNumberFormat="1" applyFont="1" applyFill="1" applyBorder="1" applyAlignment="1" applyProtection="1">
      <alignment horizontal="right" vertical="center" wrapText="1"/>
      <protection hidden="1"/>
    </xf>
    <xf numFmtId="9" fontId="6" fillId="4" borderId="72" xfId="0" applyNumberFormat="1" applyFont="1" applyFill="1" applyBorder="1" applyAlignment="1" applyProtection="1">
      <alignment horizontal="center" vertical="center" wrapText="1"/>
      <protection hidden="1"/>
    </xf>
    <xf numFmtId="1" fontId="6" fillId="10" borderId="12" xfId="0" applyNumberFormat="1" applyFont="1" applyFill="1" applyBorder="1" applyAlignment="1" applyProtection="1">
      <alignment horizontal="right" vertical="center" wrapText="1"/>
      <protection hidden="1"/>
    </xf>
    <xf numFmtId="1" fontId="6" fillId="10" borderId="13" xfId="0" applyNumberFormat="1" applyFont="1" applyFill="1" applyBorder="1" applyAlignment="1" applyProtection="1">
      <alignment horizontal="right" vertical="center" wrapText="1"/>
      <protection hidden="1"/>
    </xf>
    <xf numFmtId="1" fontId="6" fillId="10" borderId="13" xfId="0" applyNumberFormat="1" applyFont="1" applyFill="1" applyBorder="1" applyAlignment="1" applyProtection="1">
      <alignment horizontal="center" vertical="center"/>
      <protection hidden="1"/>
    </xf>
    <xf numFmtId="9" fontId="6" fillId="10" borderId="13" xfId="0" applyNumberFormat="1" applyFont="1" applyFill="1" applyBorder="1" applyAlignment="1" applyProtection="1">
      <alignment horizontal="center" vertical="center" wrapText="1"/>
      <protection hidden="1"/>
    </xf>
    <xf numFmtId="9" fontId="6" fillId="10" borderId="68" xfId="0" applyNumberFormat="1" applyFont="1" applyFill="1" applyBorder="1" applyAlignment="1" applyProtection="1">
      <alignment horizontal="center" vertical="center" wrapText="1"/>
      <protection hidden="1"/>
    </xf>
    <xf numFmtId="2" fontId="13" fillId="2" borderId="56" xfId="0" applyNumberFormat="1" applyFont="1" applyFill="1" applyBorder="1" applyAlignment="1" applyProtection="1">
      <alignment horizontal="center" vertical="center" wrapText="1"/>
      <protection hidden="1"/>
    </xf>
    <xf numFmtId="0" fontId="1" fillId="0" borderId="16" xfId="0" applyFont="1" applyBorder="1" applyAlignment="1" applyProtection="1">
      <alignment horizontal="center" vertical="center"/>
      <protection hidden="1"/>
    </xf>
    <xf numFmtId="1" fontId="1" fillId="0" borderId="16" xfId="0" applyNumberFormat="1" applyFont="1" applyBorder="1" applyAlignment="1" applyProtection="1">
      <alignment horizontal="center" vertical="center"/>
      <protection hidden="1"/>
    </xf>
    <xf numFmtId="0" fontId="1" fillId="0" borderId="14" xfId="0" applyFont="1" applyBorder="1" applyAlignment="1" applyProtection="1">
      <alignment horizontal="center" vertical="center"/>
      <protection hidden="1"/>
    </xf>
    <xf numFmtId="1" fontId="1" fillId="0" borderId="14" xfId="0" applyNumberFormat="1" applyFont="1" applyBorder="1" applyAlignment="1" applyProtection="1">
      <alignment horizontal="center" vertical="center"/>
      <protection hidden="1"/>
    </xf>
    <xf numFmtId="49" fontId="0" fillId="0" borderId="0" xfId="0" applyNumberFormat="1" applyAlignment="1">
      <alignment vertical="center" wrapText="1"/>
    </xf>
    <xf numFmtId="2" fontId="14" fillId="2" borderId="66" xfId="0" applyNumberFormat="1" applyFont="1" applyFill="1" applyBorder="1" applyAlignment="1" applyProtection="1">
      <alignment horizontal="center" vertical="center" wrapText="1"/>
      <protection hidden="1"/>
    </xf>
    <xf numFmtId="1" fontId="6" fillId="5" borderId="67" xfId="0" applyNumberFormat="1" applyFont="1" applyFill="1" applyBorder="1" applyAlignment="1" applyProtection="1">
      <alignment horizontal="center" vertical="center"/>
      <protection hidden="1"/>
    </xf>
    <xf numFmtId="2" fontId="14" fillId="2" borderId="71" xfId="0" applyNumberFormat="1" applyFont="1" applyFill="1" applyBorder="1" applyAlignment="1" applyProtection="1">
      <alignment horizontal="center" vertical="center" wrapText="1"/>
      <protection hidden="1"/>
    </xf>
    <xf numFmtId="1" fontId="6" fillId="4" borderId="72" xfId="0" applyNumberFormat="1" applyFont="1" applyFill="1" applyBorder="1" applyAlignment="1" applyProtection="1">
      <alignment horizontal="center" vertical="center" wrapText="1"/>
      <protection hidden="1"/>
    </xf>
    <xf numFmtId="10" fontId="6" fillId="4" borderId="68" xfId="0" applyNumberFormat="1" applyFont="1" applyFill="1" applyBorder="1" applyAlignment="1" applyProtection="1">
      <alignment horizontal="center" vertical="center" wrapText="1"/>
      <protection hidden="1"/>
    </xf>
    <xf numFmtId="49" fontId="0" fillId="0" borderId="0" xfId="0" applyNumberFormat="1" applyBorder="1" applyAlignment="1">
      <alignment vertical="center" wrapText="1"/>
    </xf>
    <xf numFmtId="0" fontId="0" fillId="0" borderId="0" xfId="0" applyNumberFormat="1"/>
    <xf numFmtId="165" fontId="1" fillId="0" borderId="20" xfId="1" applyNumberFormat="1" applyFont="1" applyBorder="1" applyAlignment="1" applyProtection="1">
      <alignment horizontal="center" vertical="center"/>
      <protection hidden="1"/>
    </xf>
    <xf numFmtId="165" fontId="1" fillId="0" borderId="79" xfId="1" applyNumberFormat="1" applyFont="1" applyBorder="1" applyAlignment="1" applyProtection="1">
      <alignment horizontal="center" vertical="center"/>
      <protection hidden="1"/>
    </xf>
    <xf numFmtId="165" fontId="1" fillId="0" borderId="52" xfId="1" applyNumberFormat="1" applyFont="1" applyBorder="1" applyAlignment="1" applyProtection="1">
      <alignment horizontal="center" vertical="center"/>
      <protection hidden="1"/>
    </xf>
    <xf numFmtId="0" fontId="15" fillId="7" borderId="0" xfId="0" applyFont="1" applyFill="1" applyBorder="1" applyAlignment="1">
      <alignment horizontal="center" vertical="center"/>
    </xf>
    <xf numFmtId="0" fontId="1" fillId="2" borderId="60" xfId="0" applyFont="1" applyFill="1" applyBorder="1" applyAlignment="1">
      <alignment horizontal="center" vertical="center" wrapText="1"/>
    </xf>
    <xf numFmtId="0" fontId="1" fillId="2" borderId="62" xfId="0" applyFont="1" applyFill="1" applyBorder="1" applyAlignment="1">
      <alignment horizontal="center" vertical="center" wrapText="1"/>
    </xf>
    <xf numFmtId="0" fontId="1" fillId="2" borderId="61" xfId="0" applyFont="1" applyFill="1" applyBorder="1" applyAlignment="1">
      <alignment horizontal="center" vertical="center" wrapText="1"/>
    </xf>
    <xf numFmtId="0" fontId="1" fillId="2" borderId="76" xfId="0" applyFont="1" applyFill="1" applyBorder="1" applyAlignment="1">
      <alignment horizontal="center" vertical="center" wrapText="1"/>
    </xf>
    <xf numFmtId="0" fontId="1" fillId="2" borderId="77" xfId="0" applyFont="1" applyFill="1" applyBorder="1" applyAlignment="1">
      <alignment horizontal="center" vertical="center" wrapText="1"/>
    </xf>
    <xf numFmtId="0" fontId="15" fillId="8" borderId="56" xfId="0" applyFont="1" applyFill="1" applyBorder="1" applyAlignment="1">
      <alignment horizontal="center" vertical="center"/>
    </xf>
    <xf numFmtId="0" fontId="15" fillId="8" borderId="57" xfId="0" applyFont="1" applyFill="1" applyBorder="1" applyAlignment="1">
      <alignment horizontal="center" vertical="center"/>
    </xf>
    <xf numFmtId="0" fontId="15" fillId="8" borderId="58" xfId="0" applyFont="1" applyFill="1" applyBorder="1" applyAlignment="1">
      <alignment horizontal="center" vertical="center"/>
    </xf>
    <xf numFmtId="0" fontId="1" fillId="2" borderId="78" xfId="0" applyFont="1" applyFill="1" applyBorder="1" applyAlignment="1">
      <alignment horizontal="center" vertical="center" wrapText="1"/>
    </xf>
    <xf numFmtId="0" fontId="1" fillId="2" borderId="73" xfId="0" applyFont="1" applyFill="1" applyBorder="1" applyAlignment="1">
      <alignment horizontal="center" vertical="center" wrapText="1"/>
    </xf>
    <xf numFmtId="0" fontId="1" fillId="2" borderId="79" xfId="0" applyFont="1" applyFill="1" applyBorder="1" applyAlignment="1">
      <alignment horizontal="center" vertical="center" wrapText="1"/>
    </xf>
    <xf numFmtId="0" fontId="1" fillId="2" borderId="58" xfId="0" applyFont="1" applyFill="1" applyBorder="1" applyAlignment="1">
      <alignment horizontal="center" vertical="center" wrapText="1"/>
    </xf>
    <xf numFmtId="0" fontId="1" fillId="2" borderId="56" xfId="0" applyFont="1" applyFill="1" applyBorder="1" applyAlignment="1">
      <alignment horizontal="center" vertical="center" wrapText="1"/>
    </xf>
    <xf numFmtId="0" fontId="1" fillId="2" borderId="65"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80"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81" xfId="0" applyFont="1" applyFill="1" applyBorder="1" applyAlignment="1">
      <alignment horizontal="center" vertical="center" wrapText="1"/>
    </xf>
    <xf numFmtId="0" fontId="1" fillId="2" borderId="82" xfId="0" applyFont="1" applyFill="1" applyBorder="1" applyAlignment="1">
      <alignment horizontal="center" vertical="center" wrapText="1"/>
    </xf>
    <xf numFmtId="0" fontId="1" fillId="2" borderId="83" xfId="0" applyFont="1" applyFill="1" applyBorder="1" applyAlignment="1">
      <alignment horizontal="center" vertical="center" wrapText="1"/>
    </xf>
    <xf numFmtId="0" fontId="17" fillId="7" borderId="5" xfId="0" applyFont="1" applyFill="1" applyBorder="1" applyAlignment="1">
      <alignment horizontal="center" vertical="center"/>
    </xf>
    <xf numFmtId="0" fontId="17" fillId="7" borderId="2" xfId="0" applyFont="1" applyFill="1" applyBorder="1" applyAlignment="1">
      <alignment horizontal="center" vertical="center"/>
    </xf>
    <xf numFmtId="0" fontId="17" fillId="7" borderId="6" xfId="0" applyFont="1" applyFill="1" applyBorder="1" applyAlignment="1">
      <alignment horizontal="center" vertical="center"/>
    </xf>
    <xf numFmtId="0" fontId="15" fillId="7" borderId="4" xfId="0" applyFont="1" applyFill="1" applyBorder="1" applyAlignment="1">
      <alignment horizontal="center" vertical="center"/>
    </xf>
    <xf numFmtId="0" fontId="15" fillId="7" borderId="0" xfId="0" applyFont="1" applyFill="1" applyBorder="1" applyAlignment="1">
      <alignment horizontal="center" vertical="center"/>
    </xf>
    <xf numFmtId="0" fontId="15" fillId="7" borderId="7" xfId="0" applyFont="1" applyFill="1" applyBorder="1" applyAlignment="1">
      <alignment horizontal="center" vertical="center"/>
    </xf>
    <xf numFmtId="0" fontId="15" fillId="7" borderId="4" xfId="0" applyFont="1" applyFill="1" applyBorder="1" applyAlignment="1">
      <alignment horizontal="center" vertical="center" wrapText="1"/>
    </xf>
    <xf numFmtId="0" fontId="15" fillId="7" borderId="0"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15" fillId="7" borderId="8" xfId="0" applyFont="1" applyFill="1" applyBorder="1" applyAlignment="1">
      <alignment horizontal="center" vertical="center"/>
    </xf>
    <xf numFmtId="0" fontId="15" fillId="7" borderId="9" xfId="0" applyFont="1" applyFill="1" applyBorder="1" applyAlignment="1">
      <alignment horizontal="center" vertical="center"/>
    </xf>
    <xf numFmtId="0" fontId="15" fillId="7" borderId="10" xfId="0" applyFont="1" applyFill="1" applyBorder="1" applyAlignment="1">
      <alignment horizontal="center" vertical="center"/>
    </xf>
    <xf numFmtId="0" fontId="1" fillId="2" borderId="84"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74" xfId="0" applyFont="1" applyFill="1" applyBorder="1" applyAlignment="1">
      <alignment horizontal="center" vertical="center" wrapText="1"/>
    </xf>
    <xf numFmtId="0" fontId="1" fillId="2" borderId="45" xfId="0" applyFont="1" applyFill="1" applyBorder="1" applyAlignment="1">
      <alignment horizontal="center" vertical="center" wrapText="1"/>
    </xf>
    <xf numFmtId="0" fontId="1" fillId="2" borderId="75" xfId="0" applyFont="1" applyFill="1" applyBorder="1" applyAlignment="1">
      <alignment horizontal="center" vertical="center" wrapText="1"/>
    </xf>
    <xf numFmtId="0" fontId="1" fillId="2" borderId="17" xfId="0" applyFont="1" applyFill="1" applyBorder="1" applyAlignment="1">
      <alignment horizontal="center" vertical="center" wrapText="1"/>
    </xf>
    <xf numFmtId="2" fontId="12" fillId="2" borderId="56" xfId="0" applyNumberFormat="1" applyFont="1" applyFill="1" applyBorder="1" applyAlignment="1" applyProtection="1">
      <alignment horizontal="center" vertical="center" wrapText="1"/>
      <protection hidden="1"/>
    </xf>
    <xf numFmtId="2" fontId="12" fillId="2" borderId="57" xfId="0" applyNumberFormat="1" applyFont="1" applyFill="1" applyBorder="1" applyAlignment="1" applyProtection="1">
      <alignment horizontal="center" vertical="center" wrapText="1"/>
      <protection hidden="1"/>
    </xf>
    <xf numFmtId="2" fontId="12" fillId="2" borderId="58" xfId="0" applyNumberFormat="1" applyFont="1" applyFill="1" applyBorder="1" applyAlignment="1" applyProtection="1">
      <alignment horizontal="center" vertical="center" wrapText="1"/>
      <protection hidden="1"/>
    </xf>
    <xf numFmtId="2" fontId="5" fillId="3" borderId="0" xfId="0" applyNumberFormat="1" applyFont="1" applyFill="1" applyBorder="1" applyAlignment="1" applyProtection="1">
      <alignment horizontal="center"/>
      <protection hidden="1"/>
    </xf>
    <xf numFmtId="2" fontId="6" fillId="4" borderId="53" xfId="0" applyNumberFormat="1" applyFont="1" applyFill="1" applyBorder="1" applyAlignment="1" applyProtection="1">
      <alignment horizontal="center" vertical="center"/>
      <protection hidden="1"/>
    </xf>
    <xf numFmtId="2" fontId="6" fillId="4" borderId="54" xfId="0" applyNumberFormat="1" applyFont="1" applyFill="1" applyBorder="1" applyAlignment="1" applyProtection="1">
      <alignment horizontal="center" vertical="center"/>
      <protection hidden="1"/>
    </xf>
    <xf numFmtId="2" fontId="6" fillId="4" borderId="55" xfId="0" applyNumberFormat="1" applyFont="1" applyFill="1" applyBorder="1" applyAlignment="1" applyProtection="1">
      <alignment horizontal="center" vertical="center"/>
      <protection hidden="1"/>
    </xf>
    <xf numFmtId="2" fontId="6" fillId="4" borderId="23" xfId="0" applyNumberFormat="1" applyFont="1" applyFill="1" applyBorder="1" applyAlignment="1" applyProtection="1">
      <alignment horizontal="center" vertical="center"/>
      <protection hidden="1"/>
    </xf>
    <xf numFmtId="2" fontId="6" fillId="4" borderId="24" xfId="0" applyNumberFormat="1" applyFont="1" applyFill="1" applyBorder="1" applyAlignment="1" applyProtection="1">
      <alignment horizontal="center" vertical="center"/>
      <protection hidden="1"/>
    </xf>
    <xf numFmtId="2" fontId="6" fillId="4" borderId="25" xfId="0" applyNumberFormat="1" applyFont="1" applyFill="1" applyBorder="1" applyAlignment="1" applyProtection="1">
      <alignment horizontal="center" vertical="center"/>
      <protection hidden="1"/>
    </xf>
    <xf numFmtId="1" fontId="6" fillId="5" borderId="26" xfId="0" applyNumberFormat="1" applyFont="1" applyFill="1" applyBorder="1" applyAlignment="1" applyProtection="1">
      <alignment horizontal="right" vertical="center"/>
      <protection hidden="1"/>
    </xf>
    <xf numFmtId="1" fontId="6" fillId="5" borderId="27" xfId="0" applyNumberFormat="1" applyFont="1" applyFill="1" applyBorder="1" applyAlignment="1" applyProtection="1">
      <alignment horizontal="right" vertical="center"/>
      <protection hidden="1"/>
    </xf>
    <xf numFmtId="1" fontId="6" fillId="5" borderId="28" xfId="0" applyNumberFormat="1" applyFont="1" applyFill="1" applyBorder="1" applyAlignment="1" applyProtection="1">
      <alignment horizontal="right" vertical="center"/>
      <protection hidden="1"/>
    </xf>
    <xf numFmtId="2" fontId="6" fillId="4" borderId="4" xfId="0" applyNumberFormat="1" applyFont="1" applyFill="1" applyBorder="1" applyAlignment="1" applyProtection="1">
      <alignment horizontal="center" vertical="center"/>
      <protection hidden="1"/>
    </xf>
    <xf numFmtId="2" fontId="6" fillId="4" borderId="0" xfId="0" applyNumberFormat="1" applyFont="1" applyFill="1" applyBorder="1" applyAlignment="1" applyProtection="1">
      <alignment horizontal="center" vertical="center"/>
      <protection hidden="1"/>
    </xf>
    <xf numFmtId="2" fontId="6" fillId="4" borderId="7" xfId="0" applyNumberFormat="1" applyFont="1" applyFill="1" applyBorder="1" applyAlignment="1" applyProtection="1">
      <alignment horizontal="center" vertical="center"/>
      <protection hidden="1"/>
    </xf>
    <xf numFmtId="2" fontId="13" fillId="2" borderId="59" xfId="0" applyNumberFormat="1" applyFont="1" applyFill="1" applyBorder="1" applyAlignment="1" applyProtection="1">
      <alignment horizontal="center" vertical="center" wrapText="1"/>
      <protection hidden="1"/>
    </xf>
    <xf numFmtId="2" fontId="13" fillId="2" borderId="43" xfId="0" applyNumberFormat="1" applyFont="1" applyFill="1" applyBorder="1" applyAlignment="1" applyProtection="1">
      <alignment horizontal="center" vertical="center" wrapText="1"/>
      <protection hidden="1"/>
    </xf>
    <xf numFmtId="2" fontId="13" fillId="2" borderId="66" xfId="0" applyNumberFormat="1" applyFont="1" applyFill="1" applyBorder="1" applyAlignment="1" applyProtection="1">
      <alignment horizontal="center" vertical="center" wrapText="1"/>
      <protection hidden="1"/>
    </xf>
    <xf numFmtId="2" fontId="13" fillId="2" borderId="64" xfId="0" applyNumberFormat="1" applyFont="1" applyFill="1" applyBorder="1" applyAlignment="1" applyProtection="1">
      <alignment horizontal="center" vertical="center" wrapText="1"/>
      <protection hidden="1"/>
    </xf>
    <xf numFmtId="2" fontId="13" fillId="2" borderId="11" xfId="0" applyNumberFormat="1" applyFont="1" applyFill="1" applyBorder="1" applyAlignment="1" applyProtection="1">
      <alignment horizontal="center" vertical="center" wrapText="1"/>
      <protection hidden="1"/>
    </xf>
    <xf numFmtId="2" fontId="13" fillId="2" borderId="14" xfId="0" applyNumberFormat="1" applyFont="1" applyFill="1" applyBorder="1" applyAlignment="1" applyProtection="1">
      <alignment horizontal="center" vertical="center" wrapText="1"/>
      <protection hidden="1"/>
    </xf>
    <xf numFmtId="2" fontId="8" fillId="4" borderId="4" xfId="0" applyNumberFormat="1" applyFont="1" applyFill="1" applyBorder="1" applyAlignment="1" applyProtection="1">
      <alignment horizontal="left" vertical="center" wrapText="1"/>
      <protection hidden="1"/>
    </xf>
    <xf numFmtId="2" fontId="8" fillId="4" borderId="0" xfId="0" applyNumberFormat="1" applyFont="1" applyFill="1" applyBorder="1" applyAlignment="1" applyProtection="1">
      <alignment horizontal="left" vertical="center" wrapText="1"/>
      <protection hidden="1"/>
    </xf>
    <xf numFmtId="2" fontId="3" fillId="4" borderId="21" xfId="0" applyNumberFormat="1" applyFont="1" applyFill="1" applyBorder="1" applyAlignment="1" applyProtection="1">
      <alignment horizontal="left" vertical="center" wrapText="1"/>
      <protection hidden="1"/>
    </xf>
    <xf numFmtId="2" fontId="3" fillId="4" borderId="22" xfId="0" applyNumberFormat="1" applyFont="1" applyFill="1" applyBorder="1" applyAlignment="1" applyProtection="1">
      <alignment horizontal="left" vertical="center" wrapText="1"/>
      <protection hidden="1"/>
    </xf>
    <xf numFmtId="2" fontId="3" fillId="4" borderId="29" xfId="0" applyNumberFormat="1" applyFont="1" applyFill="1" applyBorder="1" applyAlignment="1" applyProtection="1">
      <alignment horizontal="left" vertical="center" wrapText="1"/>
      <protection hidden="1"/>
    </xf>
    <xf numFmtId="2" fontId="13" fillId="2" borderId="44" xfId="0" applyNumberFormat="1" applyFont="1" applyFill="1" applyBorder="1" applyAlignment="1" applyProtection="1">
      <alignment horizontal="center" vertical="center" wrapText="1"/>
      <protection hidden="1"/>
    </xf>
    <xf numFmtId="2" fontId="13" fillId="2" borderId="15" xfId="0" applyNumberFormat="1" applyFont="1" applyFill="1" applyBorder="1" applyAlignment="1" applyProtection="1">
      <alignment horizontal="center" vertical="center" wrapText="1"/>
      <protection hidden="1"/>
    </xf>
    <xf numFmtId="2" fontId="13" fillId="2" borderId="45" xfId="0" applyNumberFormat="1" applyFont="1" applyFill="1" applyBorder="1" applyAlignment="1" applyProtection="1">
      <alignment horizontal="center" vertical="center" wrapText="1"/>
      <protection hidden="1"/>
    </xf>
    <xf numFmtId="2" fontId="13" fillId="2" borderId="17" xfId="0" applyNumberFormat="1" applyFont="1" applyFill="1" applyBorder="1" applyAlignment="1" applyProtection="1">
      <alignment horizontal="center" vertical="center" wrapText="1"/>
      <protection hidden="1"/>
    </xf>
    <xf numFmtId="10" fontId="6" fillId="4" borderId="64" xfId="0" applyNumberFormat="1" applyFont="1" applyFill="1" applyBorder="1" applyAlignment="1" applyProtection="1">
      <alignment horizontal="right" vertical="center" wrapText="1"/>
      <protection hidden="1"/>
    </xf>
    <xf numFmtId="10" fontId="6" fillId="4" borderId="67" xfId="0" applyNumberFormat="1" applyFont="1" applyFill="1" applyBorder="1" applyAlignment="1" applyProtection="1">
      <alignment horizontal="right" vertical="center" wrapText="1"/>
      <protection hidden="1"/>
    </xf>
    <xf numFmtId="2" fontId="13" fillId="2" borderId="12" xfId="0" applyNumberFormat="1" applyFont="1" applyFill="1" applyBorder="1" applyAlignment="1" applyProtection="1">
      <alignment horizontal="center" vertical="center" wrapText="1"/>
      <protection hidden="1"/>
    </xf>
    <xf numFmtId="2" fontId="13" fillId="2" borderId="13" xfId="0" applyNumberFormat="1" applyFont="1" applyFill="1" applyBorder="1" applyAlignment="1" applyProtection="1">
      <alignment horizontal="center" vertical="center" wrapText="1"/>
      <protection hidden="1"/>
    </xf>
    <xf numFmtId="10" fontId="6" fillId="4" borderId="13" xfId="0" applyNumberFormat="1" applyFont="1" applyFill="1" applyBorder="1" applyAlignment="1" applyProtection="1">
      <alignment horizontal="right" vertical="center" wrapText="1"/>
      <protection hidden="1"/>
    </xf>
    <xf numFmtId="10" fontId="6" fillId="4" borderId="68" xfId="0" applyNumberFormat="1" applyFont="1" applyFill="1" applyBorder="1" applyAlignment="1" applyProtection="1">
      <alignment horizontal="right" vertical="center" wrapText="1"/>
      <protection hidden="1"/>
    </xf>
    <xf numFmtId="0" fontId="1" fillId="0" borderId="0" xfId="0" applyFont="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rgbClr val="000000"/>
                </a:solidFill>
                <a:latin typeface="+mn-lt"/>
                <a:ea typeface="Arial"/>
                <a:cs typeface="Arial"/>
              </a:defRPr>
            </a:pPr>
            <a:r>
              <a:rPr lang="en-US" sz="1200" b="1"/>
              <a:t>Beneficiary Wise Paid Claims</a:t>
            </a:r>
            <a:r>
              <a:rPr lang="en-US" sz="1200" b="1" baseline="0"/>
              <a:t> </a:t>
            </a:r>
            <a:r>
              <a:rPr lang="en-US" sz="1200" b="1" i="0" u="none" strike="noStrike" baseline="0">
                <a:effectLst/>
              </a:rPr>
              <a:t>Analysis</a:t>
            </a:r>
            <a:endParaRPr lang="en-US" sz="1200">
              <a:effectLst/>
            </a:endParaRPr>
          </a:p>
          <a:p>
            <a:pPr marL="0" marR="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rgbClr val="000000"/>
                </a:solidFill>
                <a:latin typeface="+mn-lt"/>
                <a:ea typeface="Arial"/>
                <a:cs typeface="Arial"/>
              </a:defRPr>
            </a:pPr>
            <a:endParaRPr lang="en-US" b="1"/>
          </a:p>
        </c:rich>
      </c:tx>
      <c:layout>
        <c:manualLayout>
          <c:xMode val="edge"/>
          <c:yMode val="edge"/>
          <c:x val="0.29165243115796968"/>
          <c:y val="8.2148389987836884E-2"/>
        </c:manualLayout>
      </c:layout>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spPr>
              <a:gradFill rotWithShape="1">
                <a:gsLst>
                  <a:gs pos="0">
                    <a:schemeClr val="accent4">
                      <a:tint val="50000"/>
                      <a:satMod val="300000"/>
                    </a:schemeClr>
                  </a:gs>
                  <a:gs pos="35000">
                    <a:schemeClr val="accent4">
                      <a:tint val="37000"/>
                      <a:satMod val="300000"/>
                    </a:schemeClr>
                  </a:gs>
                  <a:gs pos="100000">
                    <a:schemeClr val="accent4">
                      <a:tint val="15000"/>
                      <a:satMod val="350000"/>
                    </a:schemeClr>
                  </a:gs>
                </a:gsLst>
                <a:lin ang="16200000" scaled="1"/>
              </a:gradFill>
              <a:ln w="9525" cap="flat" cmpd="sng" algn="ctr">
                <a:solidFill>
                  <a:schemeClr val="accent4">
                    <a:shade val="95000"/>
                    <a:satMod val="105000"/>
                  </a:schemeClr>
                </a:solidFill>
                <a:prstDash val="solid"/>
              </a:ln>
              <a:effectLst>
                <a:outerShdw blurRad="40000" dist="20000" dir="5400000" rotWithShape="0">
                  <a:srgbClr val="000000">
                    <a:alpha val="38000"/>
                  </a:srgbClr>
                </a:outerShdw>
              </a:effectLst>
            </c:spPr>
          </c:dPt>
          <c:dLbls>
            <c:numFmt formatCode="0%" sourceLinked="0"/>
            <c:spPr>
              <a:noFill/>
              <a:ln w="25400">
                <a:noFill/>
              </a:ln>
            </c:spPr>
            <c:txPr>
              <a:bodyPr/>
              <a:lstStyle/>
              <a:p>
                <a:pPr>
                  <a:defRPr b="1"/>
                </a:pPr>
                <a:endParaRPr lang="en-US"/>
              </a:p>
            </c:txPr>
            <c:showLegendKey val="0"/>
            <c:showVal val="0"/>
            <c:showCatName val="1"/>
            <c:showSerName val="0"/>
            <c:showPercent val="1"/>
            <c:showBubbleSize val="0"/>
            <c:showLeaderLines val="0"/>
          </c:dLbls>
          <c:cat>
            <c:strRef>
              <c:f>Analysis!$B$53:$B$55</c:f>
              <c:strCache>
                <c:ptCount val="3"/>
                <c:pt idx="0">
                  <c:v>Self</c:v>
                </c:pt>
                <c:pt idx="1">
                  <c:v>Parents</c:v>
                </c:pt>
                <c:pt idx="2">
                  <c:v>Dependents</c:v>
                </c:pt>
              </c:strCache>
            </c:strRef>
          </c:cat>
          <c:val>
            <c:numRef>
              <c:f>Analysis!$F$53:$F$55</c:f>
              <c:numCache>
                <c:formatCode>0%</c:formatCode>
                <c:ptCount val="3"/>
                <c:pt idx="0">
                  <c:v>0.33164556962025316</c:v>
                </c:pt>
                <c:pt idx="1">
                  <c:v>0.33164556962025316</c:v>
                </c:pt>
                <c:pt idx="2">
                  <c:v>0.33670886075949369</c:v>
                </c:pt>
              </c:numCache>
            </c:numRef>
          </c:val>
        </c:ser>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solidFill>
      <a:sysClr val="window" lastClr="FFFFFF"/>
    </a:solidFill>
    <a:ln w="3175">
      <a:solidFill>
        <a:schemeClr val="bg1"/>
      </a:solidFill>
      <a:prstDash val="solid"/>
    </a:ln>
  </c:spPr>
  <c:txPr>
    <a:bodyPr/>
    <a:lstStyle/>
    <a:p>
      <a:pPr>
        <a:defRPr sz="1000" b="0" i="0" u="none" strike="noStrike" baseline="0">
          <a:solidFill>
            <a:srgbClr val="000000"/>
          </a:solidFill>
          <a:latin typeface="+mn-lt"/>
          <a:ea typeface="Arial"/>
          <a:cs typeface="Arial"/>
        </a:defRPr>
      </a:pPr>
      <a:endParaRPr lang="en-US"/>
    </a:p>
  </c:txPr>
  <c:printSettings>
    <c:headerFooter alignWithMargins="0"/>
    <c:pageMargins b="1" l="0.75" r="0.75" t="1" header="0.51180555555555551" footer="0.51180555555555551"/>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US" b="1"/>
              <a:t>Lodge Amount </a:t>
            </a:r>
            <a:r>
              <a:rPr lang="en-US" sz="1200" b="1" i="0" u="none" strike="noStrike" baseline="0">
                <a:effectLst/>
              </a:rPr>
              <a:t>Wise Paid Claims Analysis</a:t>
            </a:r>
            <a:endParaRPr lang="en-US" b="1"/>
          </a:p>
        </c:rich>
      </c:tx>
      <c:overlay val="0"/>
    </c:title>
    <c:autoTitleDeleted val="0"/>
    <c:plotArea>
      <c:layout/>
      <c:barChart>
        <c:barDir val="col"/>
        <c:grouping val="clustered"/>
        <c:varyColors val="0"/>
        <c:ser>
          <c:idx val="0"/>
          <c:order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invertIfNegative val="0"/>
          <c:cat>
            <c:strRef>
              <c:f>Analysis!$B$63:$B$72</c:f>
              <c:strCache>
                <c:ptCount val="10"/>
                <c:pt idx="0">
                  <c:v>0 to 10000</c:v>
                </c:pt>
                <c:pt idx="1">
                  <c:v>10001 to 20000</c:v>
                </c:pt>
                <c:pt idx="2">
                  <c:v>20001 to 30000</c:v>
                </c:pt>
                <c:pt idx="3">
                  <c:v>30001 to 50000</c:v>
                </c:pt>
                <c:pt idx="4">
                  <c:v>50001 to 75000</c:v>
                </c:pt>
                <c:pt idx="5">
                  <c:v>75001 to 100000</c:v>
                </c:pt>
                <c:pt idx="6">
                  <c:v>100001 to 150000</c:v>
                </c:pt>
                <c:pt idx="7">
                  <c:v>150001 to 200000</c:v>
                </c:pt>
                <c:pt idx="8">
                  <c:v>200001 to 300000</c:v>
                </c:pt>
                <c:pt idx="9">
                  <c:v>Above 300000</c:v>
                </c:pt>
              </c:strCache>
            </c:strRef>
          </c:cat>
          <c:val>
            <c:numRef>
              <c:f>Analysis!$F$63:$F$72</c:f>
              <c:numCache>
                <c:formatCode>0%</c:formatCode>
                <c:ptCount val="10"/>
                <c:pt idx="0">
                  <c:v>1.7721518987341773E-2</c:v>
                </c:pt>
                <c:pt idx="1">
                  <c:v>0.14177215189873418</c:v>
                </c:pt>
                <c:pt idx="2">
                  <c:v>0.26329113924050634</c:v>
                </c:pt>
                <c:pt idx="3">
                  <c:v>0.21265822784810126</c:v>
                </c:pt>
                <c:pt idx="4">
                  <c:v>0.12658227848101267</c:v>
                </c:pt>
                <c:pt idx="5">
                  <c:v>8.3544303797468356E-2</c:v>
                </c:pt>
                <c:pt idx="6">
                  <c:v>5.3164556962025315E-2</c:v>
                </c:pt>
                <c:pt idx="7">
                  <c:v>4.810126582278481E-2</c:v>
                </c:pt>
                <c:pt idx="8">
                  <c:v>3.2911392405063293E-2</c:v>
                </c:pt>
                <c:pt idx="9">
                  <c:v>2.0253164556962026E-2</c:v>
                </c:pt>
              </c:numCache>
            </c:numRef>
          </c:val>
        </c:ser>
        <c:dLbls>
          <c:showLegendKey val="0"/>
          <c:showVal val="0"/>
          <c:showCatName val="0"/>
          <c:showSerName val="0"/>
          <c:showPercent val="0"/>
          <c:showBubbleSize val="0"/>
        </c:dLbls>
        <c:gapWidth val="150"/>
        <c:axId val="92444672"/>
        <c:axId val="85925184"/>
      </c:barChart>
      <c:catAx>
        <c:axId val="92444672"/>
        <c:scaling>
          <c:orientation val="minMax"/>
        </c:scaling>
        <c:delete val="0"/>
        <c:axPos val="b"/>
        <c:numFmt formatCode="General" sourceLinked="1"/>
        <c:majorTickMark val="none"/>
        <c:minorTickMark val="none"/>
        <c:tickLblPos val="nextTo"/>
        <c:spPr>
          <a:ln w="3175">
            <a:solidFill>
              <a:srgbClr val="000000"/>
            </a:solidFill>
            <a:prstDash val="solid"/>
          </a:ln>
        </c:spPr>
        <c:txPr>
          <a:bodyPr rot="-5400000" vert="horz"/>
          <a:lstStyle/>
          <a:p>
            <a:pPr>
              <a:defRPr b="1"/>
            </a:pPr>
            <a:endParaRPr lang="en-US"/>
          </a:p>
        </c:txPr>
        <c:crossAx val="85925184"/>
        <c:crossesAt val="0"/>
        <c:auto val="1"/>
        <c:lblAlgn val="ctr"/>
        <c:lblOffset val="100"/>
        <c:tickLblSkip val="1"/>
        <c:tickMarkSkip val="1"/>
        <c:noMultiLvlLbl val="0"/>
      </c:catAx>
      <c:valAx>
        <c:axId val="85925184"/>
        <c:scaling>
          <c:orientation val="minMax"/>
        </c:scaling>
        <c:delete val="0"/>
        <c:axPos val="l"/>
        <c:numFmt formatCode="0%" sourceLinked="1"/>
        <c:majorTickMark val="none"/>
        <c:minorTickMark val="none"/>
        <c:tickLblPos val="nextTo"/>
        <c:spPr>
          <a:ln w="3175">
            <a:solidFill>
              <a:srgbClr val="000000"/>
            </a:solidFill>
            <a:prstDash val="solid"/>
          </a:ln>
        </c:spPr>
        <c:txPr>
          <a:bodyPr rot="0" vert="horz"/>
          <a:lstStyle/>
          <a:p>
            <a:pPr>
              <a:defRPr b="1"/>
            </a:pPr>
            <a:endParaRPr lang="en-US"/>
          </a:p>
        </c:txPr>
        <c:crossAx val="92444672"/>
        <c:crossesAt val="1"/>
        <c:crossBetween val="between"/>
      </c:valAx>
      <c:spPr>
        <a:noFill/>
        <a:ln w="25400">
          <a:noFill/>
        </a:ln>
      </c:spPr>
    </c:plotArea>
    <c:plotVisOnly val="1"/>
    <c:dispBlanksAs val="gap"/>
    <c:showDLblsOverMax val="0"/>
  </c:chart>
  <c:spPr>
    <a:solidFill>
      <a:sysClr val="window" lastClr="FFFFFF"/>
    </a:solidFill>
    <a:ln w="3175">
      <a:solidFill>
        <a:schemeClr val="bg1"/>
      </a:solidFill>
      <a:prstDash val="solid"/>
    </a:ln>
  </c:spPr>
  <c:txPr>
    <a:bodyPr/>
    <a:lstStyle/>
    <a:p>
      <a:pPr>
        <a:defRPr sz="1000" b="0" i="0" u="none" strike="noStrike" baseline="0">
          <a:solidFill>
            <a:srgbClr val="000000"/>
          </a:solidFill>
          <a:latin typeface="+mn-lt"/>
          <a:ea typeface="Arial"/>
          <a:cs typeface="Arial"/>
        </a:defRPr>
      </a:pPr>
      <a:endParaRPr lang="en-US"/>
    </a:p>
  </c:txPr>
  <c:printSettings>
    <c:headerFooter alignWithMargins="0"/>
    <c:pageMargins b="1" l="0.75" r="0.75" t="1"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US" b="1"/>
              <a:t>Treatment Type wise Utilization Report</a:t>
            </a:r>
          </a:p>
        </c:rich>
      </c:tx>
      <c:layout>
        <c:manualLayout>
          <c:xMode val="edge"/>
          <c:yMode val="edge"/>
          <c:x val="0.44732170854880765"/>
          <c:y val="7.9001887896465256E-2"/>
        </c:manualLayout>
      </c:layout>
      <c:overlay val="0"/>
      <c:spPr>
        <a:noFill/>
        <a:ln w="25400">
          <a:noFill/>
        </a:ln>
      </c:spPr>
    </c:title>
    <c:autoTitleDeleted val="0"/>
    <c:plotArea>
      <c:layout>
        <c:manualLayout>
          <c:layoutTarget val="inner"/>
          <c:xMode val="edge"/>
          <c:yMode val="edge"/>
          <c:x val="2.2068726557695151E-2"/>
          <c:y val="0.18960102349015417"/>
          <c:w val="0.9412832306852732"/>
          <c:h val="0.55733787045463534"/>
        </c:manualLayout>
      </c:layout>
      <c:barChart>
        <c:barDir val="col"/>
        <c:grouping val="clustered"/>
        <c:varyColors val="0"/>
        <c:ser>
          <c:idx val="0"/>
          <c:order val="0"/>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atMod val="105000"/>
                </a:schemeClr>
              </a:solidFill>
              <a:prstDash val="solid"/>
            </a:ln>
            <a:effectLst>
              <a:outerShdw blurRad="40000" dist="20000" dir="5400000" rotWithShape="0">
                <a:srgbClr val="000000">
                  <a:alpha val="38000"/>
                </a:srgbClr>
              </a:outerShdw>
            </a:effectLst>
          </c:spPr>
          <c:invertIfNegative val="0"/>
          <c:dLbls>
            <c:showLegendKey val="0"/>
            <c:showVal val="1"/>
            <c:showCatName val="0"/>
            <c:showSerName val="0"/>
            <c:showPercent val="0"/>
            <c:showBubbleSize val="0"/>
            <c:showLeaderLines val="0"/>
          </c:dLbls>
          <c:cat>
            <c:strRef>
              <c:f>Analysis!$B$80:$B$84</c:f>
              <c:strCache>
                <c:ptCount val="5"/>
                <c:pt idx="0">
                  <c:v>Maternity</c:v>
                </c:pt>
                <c:pt idx="1">
                  <c:v>Conservative</c:v>
                </c:pt>
                <c:pt idx="2">
                  <c:v>Surgical</c:v>
                </c:pt>
                <c:pt idx="3">
                  <c:v>OPD</c:v>
                </c:pt>
                <c:pt idx="4">
                  <c:v>Auyrvedic</c:v>
                </c:pt>
              </c:strCache>
            </c:strRef>
          </c:cat>
          <c:val>
            <c:numRef>
              <c:f>Analysis!$E$80:$E$84</c:f>
              <c:numCache>
                <c:formatCode>0%</c:formatCode>
                <c:ptCount val="5"/>
                <c:pt idx="0">
                  <c:v>0</c:v>
                </c:pt>
                <c:pt idx="1">
                  <c:v>0.63037974683544307</c:v>
                </c:pt>
                <c:pt idx="2">
                  <c:v>0.36708860759493672</c:v>
                </c:pt>
                <c:pt idx="3">
                  <c:v>0</c:v>
                </c:pt>
                <c:pt idx="4">
                  <c:v>2.5316455696202532E-3</c:v>
                </c:pt>
              </c:numCache>
            </c:numRef>
          </c:val>
        </c:ser>
        <c:dLbls>
          <c:showLegendKey val="0"/>
          <c:showVal val="0"/>
          <c:showCatName val="0"/>
          <c:showSerName val="0"/>
          <c:showPercent val="0"/>
          <c:showBubbleSize val="0"/>
        </c:dLbls>
        <c:gapWidth val="150"/>
        <c:axId val="92445184"/>
        <c:axId val="90555520"/>
      </c:barChart>
      <c:catAx>
        <c:axId val="924451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b="1"/>
            </a:pPr>
            <a:endParaRPr lang="en-US"/>
          </a:p>
        </c:txPr>
        <c:crossAx val="90555520"/>
        <c:crossesAt val="0"/>
        <c:auto val="1"/>
        <c:lblAlgn val="ctr"/>
        <c:lblOffset val="100"/>
        <c:tickLblSkip val="1"/>
        <c:tickMarkSkip val="1"/>
        <c:noMultiLvlLbl val="0"/>
      </c:catAx>
      <c:valAx>
        <c:axId val="90555520"/>
        <c:scaling>
          <c:orientation val="minMax"/>
        </c:scaling>
        <c:delete val="1"/>
        <c:axPos val="l"/>
        <c:numFmt formatCode="0%" sourceLinked="1"/>
        <c:majorTickMark val="out"/>
        <c:minorTickMark val="none"/>
        <c:tickLblPos val="nextTo"/>
        <c:crossAx val="92445184"/>
        <c:crossesAt val="1"/>
        <c:crossBetween val="between"/>
      </c:valAx>
      <c:spPr>
        <a:noFill/>
        <a:ln w="25400">
          <a:noFill/>
        </a:ln>
      </c:spPr>
    </c:plotArea>
    <c:plotVisOnly val="1"/>
    <c:dispBlanksAs val="gap"/>
    <c:showDLblsOverMax val="0"/>
  </c:chart>
  <c:spPr>
    <a:solidFill>
      <a:sysClr val="window" lastClr="FFFFFF"/>
    </a:solidFill>
    <a:ln w="3175">
      <a:solidFill>
        <a:schemeClr val="bg1"/>
      </a:solidFill>
      <a:prstDash val="solid"/>
    </a:ln>
  </c:spPr>
  <c:txPr>
    <a:bodyPr/>
    <a:lstStyle/>
    <a:p>
      <a:pPr>
        <a:defRPr sz="1000" b="0" i="0" u="none" strike="noStrike" baseline="0">
          <a:solidFill>
            <a:srgbClr val="000000"/>
          </a:solidFill>
          <a:latin typeface="+mn-lt"/>
          <a:ea typeface="Arial"/>
          <a:cs typeface="Arial"/>
        </a:defRPr>
      </a:pPr>
      <a:endParaRPr lang="en-US"/>
    </a:p>
  </c:txPr>
  <c:printSettings>
    <c:headerFooter alignWithMargins="0"/>
    <c:pageMargins b="1" l="0.75" r="0.75" t="1" header="0.51180555555555551" footer="0.51180555555555551"/>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3"/>
    </mc:Choice>
    <mc:Fallback>
      <c:style val="33"/>
    </mc:Fallback>
  </mc:AlternateContent>
  <c:chart>
    <c:title>
      <c:tx>
        <c:rich>
          <a:bodyPr/>
          <a:lstStyle/>
          <a:p>
            <a:pPr>
              <a:defRPr sz="1200"/>
            </a:pPr>
            <a:r>
              <a:rPr lang="en-US" sz="1200" b="1" i="0" baseline="0">
                <a:effectLst/>
              </a:rPr>
              <a:t>Cashless Vs Reimbursement Paid Claims </a:t>
            </a:r>
            <a:r>
              <a:rPr lang="en-US" sz="1200" b="1" i="0" u="none" strike="noStrike" baseline="0">
                <a:effectLst/>
              </a:rPr>
              <a:t>Analysis</a:t>
            </a:r>
            <a:endParaRPr lang="en-US" sz="1200">
              <a:effectLst/>
            </a:endParaRPr>
          </a:p>
        </c:rich>
      </c:tx>
      <c:overlay val="0"/>
    </c:title>
    <c:autoTitleDeleted val="0"/>
    <c:plotArea>
      <c:layout/>
      <c:barChart>
        <c:barDir val="col"/>
        <c:grouping val="clustered"/>
        <c:varyColors val="0"/>
        <c:ser>
          <c:idx val="0"/>
          <c:order val="0"/>
          <c:spPr>
            <a:gradFill rotWithShape="1">
              <a:gsLst>
                <a:gs pos="0">
                  <a:schemeClr val="dk1">
                    <a:tint val="50000"/>
                    <a:satMod val="300000"/>
                  </a:schemeClr>
                </a:gs>
                <a:gs pos="35000">
                  <a:schemeClr val="dk1">
                    <a:tint val="37000"/>
                    <a:satMod val="300000"/>
                  </a:schemeClr>
                </a:gs>
                <a:gs pos="100000">
                  <a:schemeClr val="dk1">
                    <a:tint val="15000"/>
                    <a:satMod val="350000"/>
                  </a:schemeClr>
                </a:gs>
              </a:gsLst>
              <a:lin ang="16200000" scaled="1"/>
            </a:gra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invertIfNegative val="0"/>
          <c:dLbls>
            <c:showLegendKey val="0"/>
            <c:showVal val="1"/>
            <c:showCatName val="0"/>
            <c:showSerName val="0"/>
            <c:showPercent val="0"/>
            <c:showBubbleSize val="0"/>
            <c:showLeaderLines val="0"/>
          </c:dLbls>
          <c:cat>
            <c:strRef>
              <c:f>Analysis!$B$12:$B$13</c:f>
              <c:strCache>
                <c:ptCount val="2"/>
                <c:pt idx="0">
                  <c:v>Cashless Settled **</c:v>
                </c:pt>
                <c:pt idx="1">
                  <c:v>Reimbursement Settled  **</c:v>
                </c:pt>
              </c:strCache>
            </c:strRef>
          </c:cat>
          <c:val>
            <c:numRef>
              <c:f>Analysis!$C$12:$C$13</c:f>
              <c:numCache>
                <c:formatCode>0</c:formatCode>
                <c:ptCount val="2"/>
                <c:pt idx="0">
                  <c:v>236</c:v>
                </c:pt>
                <c:pt idx="1">
                  <c:v>159</c:v>
                </c:pt>
              </c:numCache>
            </c:numRef>
          </c:val>
        </c:ser>
        <c:dLbls>
          <c:showLegendKey val="0"/>
          <c:showVal val="0"/>
          <c:showCatName val="0"/>
          <c:showSerName val="0"/>
          <c:showPercent val="0"/>
          <c:showBubbleSize val="0"/>
        </c:dLbls>
        <c:gapWidth val="150"/>
        <c:axId val="92445696"/>
        <c:axId val="90557248"/>
      </c:barChart>
      <c:catAx>
        <c:axId val="92445696"/>
        <c:scaling>
          <c:orientation val="minMax"/>
        </c:scaling>
        <c:delete val="0"/>
        <c:axPos val="b"/>
        <c:numFmt formatCode="General" sourceLinked="1"/>
        <c:majorTickMark val="none"/>
        <c:minorTickMark val="none"/>
        <c:tickLblPos val="nextTo"/>
        <c:txPr>
          <a:bodyPr rot="0" vert="horz"/>
          <a:lstStyle/>
          <a:p>
            <a:pPr>
              <a:defRPr b="1"/>
            </a:pPr>
            <a:endParaRPr lang="en-US"/>
          </a:p>
        </c:txPr>
        <c:crossAx val="90557248"/>
        <c:crossesAt val="0"/>
        <c:auto val="0"/>
        <c:lblAlgn val="ctr"/>
        <c:lblOffset val="100"/>
        <c:tickLblSkip val="1"/>
        <c:tickMarkSkip val="1"/>
        <c:noMultiLvlLbl val="0"/>
      </c:catAx>
      <c:valAx>
        <c:axId val="90557248"/>
        <c:scaling>
          <c:orientation val="minMax"/>
        </c:scaling>
        <c:delete val="0"/>
        <c:axPos val="l"/>
        <c:numFmt formatCode="0" sourceLinked="1"/>
        <c:majorTickMark val="none"/>
        <c:minorTickMark val="none"/>
        <c:tickLblPos val="nextTo"/>
        <c:txPr>
          <a:bodyPr rot="0" vert="horz"/>
          <a:lstStyle/>
          <a:p>
            <a:pPr>
              <a:defRPr b="1"/>
            </a:pPr>
            <a:endParaRPr lang="en-US"/>
          </a:p>
        </c:txPr>
        <c:crossAx val="92445696"/>
        <c:crosses val="autoZero"/>
        <c:crossBetween val="between"/>
      </c:valAx>
      <c:spPr>
        <a:noFill/>
        <a:ln w="25400">
          <a:noFill/>
        </a:ln>
      </c:spPr>
    </c:plotArea>
    <c:plotVisOnly val="1"/>
    <c:dispBlanksAs val="gap"/>
    <c:showDLblsOverMax val="0"/>
  </c:chart>
  <c:spPr>
    <a:solidFill>
      <a:schemeClr val="bg1"/>
    </a:solidFill>
    <a:ln>
      <a:solidFill>
        <a:schemeClr val="bg1"/>
      </a:solidFill>
    </a:ln>
  </c:spPr>
  <c:printSettings>
    <c:headerFooter alignWithMargins="0"/>
    <c:pageMargins b="1" l="0.75" r="0.75" t="1" header="0.51180555555555551" footer="0.51180555555555551"/>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US" b="1"/>
              <a:t>Cashless Vs Reimbursement</a:t>
            </a:r>
            <a:r>
              <a:rPr lang="en-US" b="1" baseline="0"/>
              <a:t> Avg Paid Claims Cost </a:t>
            </a:r>
            <a:r>
              <a:rPr lang="en-US" sz="1200" b="1" i="0" u="none" strike="noStrike" baseline="0">
                <a:effectLst/>
              </a:rPr>
              <a:t>Analysis</a:t>
            </a:r>
            <a:endParaRPr lang="en-US" b="1"/>
          </a:p>
        </c:rich>
      </c:tx>
      <c:overlay val="0"/>
    </c:title>
    <c:autoTitleDeleted val="0"/>
    <c:plotArea>
      <c:layout/>
      <c:barChart>
        <c:barDir val="bar"/>
        <c:grouping val="clustered"/>
        <c:varyColors val="0"/>
        <c:ser>
          <c:idx val="0"/>
          <c:order val="0"/>
          <c:spPr>
            <a:solidFill>
              <a:srgbClr val="9999FF"/>
            </a:solidFill>
            <a:ln w="12700">
              <a:solidFill>
                <a:srgbClr val="000000"/>
              </a:solidFill>
              <a:prstDash val="solid"/>
            </a:ln>
          </c:spPr>
          <c:invertIfNegative val="0"/>
          <c:dPt>
            <c:idx val="0"/>
            <c:invertIfNegative val="0"/>
            <c:bubble3D val="0"/>
            <c:spPr>
              <a:gradFill rotWithShape="1">
                <a:gsLst>
                  <a:gs pos="0">
                    <a:schemeClr val="accent6">
                      <a:tint val="50000"/>
                      <a:satMod val="300000"/>
                    </a:schemeClr>
                  </a:gs>
                  <a:gs pos="35000">
                    <a:schemeClr val="accent6">
                      <a:tint val="37000"/>
                      <a:satMod val="300000"/>
                    </a:schemeClr>
                  </a:gs>
                  <a:gs pos="100000">
                    <a:schemeClr val="accent6">
                      <a:tint val="15000"/>
                      <a:satMod val="350000"/>
                    </a:schemeClr>
                  </a:gs>
                </a:gsLst>
                <a:lin ang="16200000" scaled="1"/>
              </a:gradFill>
              <a:ln w="9525" cap="flat" cmpd="sng" algn="ctr">
                <a:solidFill>
                  <a:schemeClr val="accent6">
                    <a:shade val="95000"/>
                    <a:satMod val="105000"/>
                  </a:schemeClr>
                </a:solidFill>
                <a:prstDash val="solid"/>
              </a:ln>
              <a:effectLst>
                <a:outerShdw blurRad="40000" dist="20000" dir="5400000" rotWithShape="0">
                  <a:srgbClr val="000000">
                    <a:alpha val="38000"/>
                  </a:srgbClr>
                </a:outerShdw>
              </a:effectLst>
            </c:spPr>
          </c:dPt>
          <c:dPt>
            <c:idx val="1"/>
            <c:invertIfNegative val="0"/>
            <c:bubble3D val="0"/>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atMod val="105000"/>
                  </a:schemeClr>
                </a:solidFill>
                <a:prstDash val="solid"/>
              </a:ln>
              <a:effectLst>
                <a:outerShdw blurRad="40000" dist="20000" dir="5400000" rotWithShape="0">
                  <a:srgbClr val="000000">
                    <a:alpha val="38000"/>
                  </a:srgbClr>
                </a:outerShdw>
              </a:effectLst>
            </c:spPr>
          </c:dPt>
          <c:dPt>
            <c:idx val="2"/>
            <c:invertIfNegative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dPt>
          <c:dLbls>
            <c:txPr>
              <a:bodyPr/>
              <a:lstStyle/>
              <a:p>
                <a:pPr>
                  <a:defRPr b="1"/>
                </a:pPr>
                <a:endParaRPr lang="en-US"/>
              </a:p>
            </c:txPr>
            <c:showLegendKey val="0"/>
            <c:showVal val="1"/>
            <c:showCatName val="0"/>
            <c:showSerName val="0"/>
            <c:showPercent val="0"/>
            <c:showBubbleSize val="0"/>
            <c:showLeaderLines val="0"/>
          </c:dLbls>
          <c:cat>
            <c:strRef>
              <c:f>Analysis!$I$3:$K$3</c:f>
              <c:strCache>
                <c:ptCount val="3"/>
                <c:pt idx="0">
                  <c:v>Reimbursement</c:v>
                </c:pt>
                <c:pt idx="1">
                  <c:v>Cash Less</c:v>
                </c:pt>
                <c:pt idx="2">
                  <c:v>Total Claims</c:v>
                </c:pt>
              </c:strCache>
            </c:strRef>
          </c:cat>
          <c:val>
            <c:numRef>
              <c:f>Analysis!$I$4:$K$4</c:f>
              <c:numCache>
                <c:formatCode>0</c:formatCode>
                <c:ptCount val="3"/>
                <c:pt idx="0">
                  <c:v>38862.213836477989</c:v>
                </c:pt>
                <c:pt idx="1">
                  <c:v>58722.385593220337</c:v>
                </c:pt>
                <c:pt idx="2">
                  <c:v>50728.037974683546</c:v>
                </c:pt>
              </c:numCache>
            </c:numRef>
          </c:val>
        </c:ser>
        <c:dLbls>
          <c:showLegendKey val="0"/>
          <c:showVal val="0"/>
          <c:showCatName val="0"/>
          <c:showSerName val="0"/>
          <c:showPercent val="0"/>
          <c:showBubbleSize val="0"/>
        </c:dLbls>
        <c:gapWidth val="150"/>
        <c:axId val="92446208"/>
        <c:axId val="90558976"/>
      </c:barChart>
      <c:catAx>
        <c:axId val="92446208"/>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sz="1050" b="1"/>
            </a:pPr>
            <a:endParaRPr lang="en-US"/>
          </a:p>
        </c:txPr>
        <c:crossAx val="90558976"/>
        <c:crossesAt val="0"/>
        <c:auto val="1"/>
        <c:lblAlgn val="ctr"/>
        <c:lblOffset val="100"/>
        <c:tickLblSkip val="1"/>
        <c:tickMarkSkip val="1"/>
        <c:noMultiLvlLbl val="0"/>
      </c:catAx>
      <c:valAx>
        <c:axId val="90558976"/>
        <c:scaling>
          <c:orientation val="minMax"/>
        </c:scaling>
        <c:delete val="0"/>
        <c:axPos val="b"/>
        <c:numFmt formatCode="0" sourceLinked="1"/>
        <c:majorTickMark val="none"/>
        <c:minorTickMark val="none"/>
        <c:tickLblPos val="nextTo"/>
        <c:txPr>
          <a:bodyPr rot="0" vert="horz"/>
          <a:lstStyle/>
          <a:p>
            <a:pPr>
              <a:defRPr b="1"/>
            </a:pPr>
            <a:endParaRPr lang="en-US"/>
          </a:p>
        </c:txPr>
        <c:crossAx val="92446208"/>
        <c:crossesAt val="1"/>
        <c:crossBetween val="between"/>
      </c:valAx>
      <c:spPr>
        <a:noFill/>
        <a:ln w="25400">
          <a:noFill/>
        </a:ln>
      </c:spPr>
    </c:plotArea>
    <c:plotVisOnly val="1"/>
    <c:dispBlanksAs val="gap"/>
    <c:showDLblsOverMax val="0"/>
  </c:chart>
  <c:spPr>
    <a:noFill/>
    <a:ln w="3175">
      <a:solidFill>
        <a:schemeClr val="bg1"/>
      </a:solidFill>
      <a:prstDash val="solid"/>
    </a:ln>
  </c:spPr>
  <c:txPr>
    <a:bodyPr/>
    <a:lstStyle/>
    <a:p>
      <a:pPr>
        <a:defRPr sz="1000" b="0" i="0" u="none" strike="noStrike" baseline="0">
          <a:solidFill>
            <a:srgbClr val="000000"/>
          </a:solidFill>
          <a:latin typeface="+mn-lt"/>
          <a:ea typeface="Arial"/>
          <a:cs typeface="Arial"/>
        </a:defRPr>
      </a:pPr>
      <a:endParaRPr lang="en-US"/>
    </a:p>
  </c:txPr>
  <c:printSettings>
    <c:headerFooter alignWithMargins="0"/>
    <c:pageMargins b="1" l="0.75" r="0.75" t="1" header="0.51180555555555551" footer="0.51180555555555551"/>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sz="1200" b="1"/>
            </a:pPr>
            <a:r>
              <a:rPr lang="en-US" sz="1200" b="1"/>
              <a:t>O/s Claims </a:t>
            </a:r>
            <a:r>
              <a:rPr lang="en-US" sz="1200" b="1" i="0" u="none" strike="noStrike" baseline="0">
                <a:effectLst/>
              </a:rPr>
              <a:t>Analysis</a:t>
            </a:r>
            <a:endParaRPr lang="en-US" sz="1200" b="1"/>
          </a:p>
        </c:rich>
      </c:tx>
      <c:overlay val="0"/>
    </c:title>
    <c:autoTitleDeleted val="0"/>
    <c:view3D>
      <c:rotX val="75"/>
      <c:rotY val="0"/>
      <c:rAngAx val="0"/>
      <c:perspective val="30"/>
    </c:view3D>
    <c:floor>
      <c:thickness val="0"/>
    </c:floor>
    <c:sideWall>
      <c:thickness val="0"/>
      <c:spPr>
        <a:noFill/>
        <a:ln w="25400">
          <a:noFill/>
        </a:ln>
      </c:spPr>
    </c:sideWall>
    <c:backWall>
      <c:thickness val="0"/>
      <c:spPr>
        <a:noFill/>
        <a:ln w="25400">
          <a:noFill/>
        </a:ln>
      </c:spPr>
    </c:backWall>
    <c:plotArea>
      <c:layout>
        <c:manualLayout>
          <c:layoutTarget val="inner"/>
          <c:xMode val="edge"/>
          <c:yMode val="edge"/>
          <c:x val="1.2707332745232568E-2"/>
          <c:y val="0.13781496062992127"/>
          <c:w val="0.97181908278062756"/>
          <c:h val="0.82371218400331536"/>
        </c:manualLayout>
      </c:layout>
      <c:pie3DChart>
        <c:varyColors val="1"/>
        <c:ser>
          <c:idx val="0"/>
          <c:order val="0"/>
          <c:explosion val="25"/>
          <c:dPt>
            <c:idx val="0"/>
            <c:bubble3D val="0"/>
          </c:dPt>
          <c:dPt>
            <c:idx val="1"/>
            <c:bubble3D val="0"/>
          </c:dPt>
          <c:dPt>
            <c:idx val="2"/>
            <c:bubble3D val="0"/>
          </c:dPt>
          <c:dPt>
            <c:idx val="3"/>
            <c:bubble3D val="0"/>
          </c:dPt>
          <c:dPt>
            <c:idx val="4"/>
            <c:bubble3D val="0"/>
          </c:dPt>
          <c:dLbls>
            <c:dLbl>
              <c:idx val="0"/>
              <c:layout>
                <c:manualLayout>
                  <c:x val="0.25241970790995522"/>
                  <c:y val="0.31093762950683795"/>
                </c:manualLayout>
              </c:layout>
              <c:showLegendKey val="0"/>
              <c:showVal val="0"/>
              <c:showCatName val="1"/>
              <c:showSerName val="0"/>
              <c:showPercent val="1"/>
              <c:showBubbleSize val="0"/>
            </c:dLbl>
            <c:dLbl>
              <c:idx val="1"/>
              <c:layout>
                <c:manualLayout>
                  <c:x val="0.11826139989762691"/>
                  <c:y val="7.5421674264401162E-2"/>
                </c:manualLayout>
              </c:layout>
              <c:showLegendKey val="0"/>
              <c:showVal val="0"/>
              <c:showCatName val="1"/>
              <c:showSerName val="0"/>
              <c:showPercent val="1"/>
              <c:showBubbleSize val="0"/>
            </c:dLbl>
            <c:dLbl>
              <c:idx val="4"/>
              <c:layout>
                <c:manualLayout>
                  <c:x val="-1.1878764117140958E-2"/>
                  <c:y val="9.0828498411382783E-2"/>
                </c:manualLayout>
              </c:layout>
              <c:showLegendKey val="0"/>
              <c:showVal val="0"/>
              <c:showCatName val="1"/>
              <c:showSerName val="0"/>
              <c:showPercent val="1"/>
              <c:showBubbleSize val="0"/>
            </c:dLbl>
            <c:txPr>
              <a:bodyPr/>
              <a:lstStyle/>
              <a:p>
                <a:pPr>
                  <a:defRPr b="1"/>
                </a:pPr>
                <a:endParaRPr lang="en-US"/>
              </a:p>
            </c:txPr>
            <c:showLegendKey val="0"/>
            <c:showVal val="0"/>
            <c:showCatName val="1"/>
            <c:showSerName val="0"/>
            <c:showPercent val="1"/>
            <c:showBubbleSize val="0"/>
            <c:showLeaderLines val="0"/>
          </c:dLbls>
          <c:cat>
            <c:strRef>
              <c:f>Analysis!$B$22:$B$27</c:f>
              <c:strCache>
                <c:ptCount val="6"/>
                <c:pt idx="0">
                  <c:v>Preauthorization’s Issued</c:v>
                </c:pt>
                <c:pt idx="1">
                  <c:v>Intimation Received But pending for Claim Doc.</c:v>
                </c:pt>
                <c:pt idx="2">
                  <c:v>Under Deficiency of Doc</c:v>
                </c:pt>
                <c:pt idx="3">
                  <c:v>Claims in Process</c:v>
                </c:pt>
                <c:pt idx="4">
                  <c:v>Under Float</c:v>
                </c:pt>
                <c:pt idx="5">
                  <c:v>Settled but pending for Payment</c:v>
                </c:pt>
              </c:strCache>
            </c:strRef>
          </c:cat>
          <c:val>
            <c:numRef>
              <c:f>Analysis!$F$22:$F$27</c:f>
              <c:numCache>
                <c:formatCode>0%</c:formatCode>
                <c:ptCount val="6"/>
                <c:pt idx="0">
                  <c:v>0</c:v>
                </c:pt>
                <c:pt idx="1">
                  <c:v>0</c:v>
                </c:pt>
                <c:pt idx="2">
                  <c:v>0</c:v>
                </c:pt>
                <c:pt idx="3">
                  <c:v>0</c:v>
                </c:pt>
                <c:pt idx="4">
                  <c:v>0</c:v>
                </c:pt>
                <c:pt idx="5">
                  <c:v>0</c:v>
                </c:pt>
              </c:numCache>
            </c:numRef>
          </c:val>
        </c:ser>
        <c:dLbls>
          <c:showLegendKey val="0"/>
          <c:showVal val="0"/>
          <c:showCatName val="1"/>
          <c:showSerName val="0"/>
          <c:showPercent val="1"/>
          <c:showBubbleSize val="0"/>
          <c:showLeaderLines val="0"/>
        </c:dLbls>
      </c:pie3DChart>
    </c:plotArea>
    <c:plotVisOnly val="1"/>
    <c:dispBlanksAs val="zero"/>
    <c:showDLblsOverMax val="0"/>
  </c:chart>
  <c:spPr>
    <a:solidFill>
      <a:sysClr val="window" lastClr="FFFFFF"/>
    </a:solidFill>
    <a:ln>
      <a:solidFill>
        <a:schemeClr val="bg1"/>
      </a:solidFill>
    </a:ln>
  </c:spPr>
  <c:printSettings>
    <c:headerFooter alignWithMargins="0"/>
    <c:pageMargins b="1" l="0.75" r="0.75" t="1" header="0.51180555555555551" footer="0.51180555555555551"/>
    <c:pageSetup firstPageNumber="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7</xdr:col>
      <xdr:colOff>180975</xdr:colOff>
      <xdr:row>49</xdr:row>
      <xdr:rowOff>0</xdr:rowOff>
    </xdr:from>
    <xdr:to>
      <xdr:col>13</xdr:col>
      <xdr:colOff>133350</xdr:colOff>
      <xdr:row>59</xdr:row>
      <xdr:rowOff>104775</xdr:rowOff>
    </xdr:to>
    <xdr:graphicFrame macro="">
      <xdr:nvGraphicFramePr>
        <xdr:cNvPr id="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171450</xdr:colOff>
      <xdr:row>59</xdr:row>
      <xdr:rowOff>152400</xdr:rowOff>
    </xdr:from>
    <xdr:to>
      <xdr:col>13</xdr:col>
      <xdr:colOff>219075</xdr:colOff>
      <xdr:row>78</xdr:row>
      <xdr:rowOff>57150</xdr:rowOff>
    </xdr:to>
    <xdr:graphicFrame macro="">
      <xdr:nvGraphicFramePr>
        <xdr:cNvPr id="4"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161925</xdr:colOff>
      <xdr:row>78</xdr:row>
      <xdr:rowOff>95249</xdr:rowOff>
    </xdr:from>
    <xdr:to>
      <xdr:col>15</xdr:col>
      <xdr:colOff>171450</xdr:colOff>
      <xdr:row>91</xdr:row>
      <xdr:rowOff>0</xdr:rowOff>
    </xdr:to>
    <xdr:graphicFrame macro="">
      <xdr:nvGraphicFramePr>
        <xdr:cNvPr id="5"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514349</xdr:colOff>
      <xdr:row>18</xdr:row>
      <xdr:rowOff>9525</xdr:rowOff>
    </xdr:from>
    <xdr:to>
      <xdr:col>13</xdr:col>
      <xdr:colOff>380999</xdr:colOff>
      <xdr:row>32</xdr:row>
      <xdr:rowOff>9525</xdr:rowOff>
    </xdr:to>
    <xdr:graphicFrame macro="">
      <xdr:nvGraphicFramePr>
        <xdr:cNvPr id="6"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297747</xdr:colOff>
      <xdr:row>4</xdr:row>
      <xdr:rowOff>142875</xdr:rowOff>
    </xdr:from>
    <xdr:to>
      <xdr:col>13</xdr:col>
      <xdr:colOff>235654</xdr:colOff>
      <xdr:row>17</xdr:row>
      <xdr:rowOff>114300</xdr:rowOff>
    </xdr:to>
    <xdr:graphicFrame macro="">
      <xdr:nvGraphicFramePr>
        <xdr:cNvPr id="7" name="Chart 10" title="ABC"/>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142875</xdr:colOff>
      <xdr:row>32</xdr:row>
      <xdr:rowOff>28575</xdr:rowOff>
    </xdr:from>
    <xdr:to>
      <xdr:col>14</xdr:col>
      <xdr:colOff>533400</xdr:colOff>
      <xdr:row>48</xdr:row>
      <xdr:rowOff>133350</xdr:rowOff>
    </xdr:to>
    <xdr:graphicFrame macro="">
      <xdr:nvGraphicFramePr>
        <xdr:cNvPr id="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WWN1048576"/>
  <sheetViews>
    <sheetView showGridLines="0" tabSelected="1" zoomScale="82" zoomScaleNormal="82" workbookViewId="0">
      <selection activeCell="C2" sqref="C2"/>
    </sheetView>
  </sheetViews>
  <sheetFormatPr defaultColWidth="0" defaultRowHeight="15" zeroHeight="1" x14ac:dyDescent="0.25"/>
  <cols>
    <col min="1" max="1" width="1.5703125" customWidth="1"/>
    <col min="2" max="2" width="1.7109375" customWidth="1"/>
    <col min="3" max="3" width="11.7109375" customWidth="1"/>
    <col min="4" max="4" width="12.7109375" customWidth="1"/>
    <col min="5" max="5" width="11.7109375" customWidth="1"/>
    <col min="6" max="6" width="12.28515625" customWidth="1"/>
    <col min="7" max="7" width="12.7109375" customWidth="1"/>
    <col min="8" max="8" width="13.140625" customWidth="1"/>
    <col min="9" max="9" width="12.85546875" customWidth="1"/>
    <col min="10" max="10" width="11" customWidth="1"/>
    <col min="11" max="11" width="10.28515625" customWidth="1"/>
    <col min="12" max="12" width="11.7109375" customWidth="1"/>
    <col min="13" max="13" width="8.7109375" bestFit="1" customWidth="1"/>
    <col min="14" max="15" width="11.7109375" customWidth="1"/>
    <col min="16" max="16" width="8.7109375" bestFit="1" customWidth="1"/>
    <col min="17" max="17" width="11.7109375" customWidth="1"/>
    <col min="18" max="18" width="8.140625" customWidth="1"/>
    <col min="19" max="19" width="11.7109375" customWidth="1"/>
    <col min="20" max="20" width="8.7109375" bestFit="1" customWidth="1"/>
    <col min="21" max="28" width="11.7109375" customWidth="1"/>
    <col min="29" max="29" width="13.7109375" bestFit="1" customWidth="1"/>
    <col min="30" max="30" width="13.28515625" bestFit="1" customWidth="1"/>
    <col min="31" max="31" width="12.140625" customWidth="1"/>
    <col min="32" max="32" width="1.7109375" customWidth="1"/>
    <col min="33" max="33" width="9.140625" customWidth="1"/>
    <col min="34" max="271" width="9.140625" hidden="1"/>
    <col min="272" max="272" width="1.7109375" hidden="1"/>
    <col min="273" max="275" width="9.140625" hidden="1"/>
    <col min="276" max="276" width="10.5703125" hidden="1"/>
    <col min="277" max="277" width="13.140625" hidden="1"/>
    <col min="278" max="278" width="9.140625" hidden="1"/>
    <col min="279" max="279" width="7" hidden="1"/>
    <col min="280" max="281" width="9.140625" hidden="1"/>
    <col min="282" max="282" width="6.140625" hidden="1"/>
    <col min="283" max="283" width="9.140625" hidden="1"/>
    <col min="284" max="284" width="6.85546875" hidden="1"/>
    <col min="285" max="287" width="9.140625" hidden="1"/>
    <col min="288" max="288" width="1.7109375" hidden="1"/>
    <col min="289" max="527" width="9.140625" hidden="1"/>
    <col min="528" max="528" width="1.7109375" hidden="1"/>
    <col min="529" max="531" width="9.140625" hidden="1"/>
    <col min="532" max="532" width="10.5703125" hidden="1"/>
    <col min="533" max="533" width="13.140625" hidden="1"/>
    <col min="534" max="534" width="9.140625" hidden="1"/>
    <col min="535" max="535" width="7" hidden="1"/>
    <col min="536" max="537" width="9.140625" hidden="1"/>
    <col min="538" max="538" width="6.140625" hidden="1"/>
    <col min="539" max="539" width="9.140625" hidden="1"/>
    <col min="540" max="540" width="6.85546875" hidden="1"/>
    <col min="541" max="543" width="9.140625" hidden="1"/>
    <col min="544" max="544" width="1.7109375" hidden="1"/>
    <col min="545" max="783" width="9.140625" hidden="1"/>
    <col min="784" max="784" width="1.7109375" hidden="1"/>
    <col min="785" max="787" width="9.140625" hidden="1"/>
    <col min="788" max="788" width="10.5703125" hidden="1"/>
    <col min="789" max="789" width="13.140625" hidden="1"/>
    <col min="790" max="790" width="9.140625" hidden="1"/>
    <col min="791" max="791" width="7" hidden="1"/>
    <col min="792" max="793" width="9.140625" hidden="1"/>
    <col min="794" max="794" width="6.140625" hidden="1"/>
    <col min="795" max="795" width="9.140625" hidden="1"/>
    <col min="796" max="796" width="6.85546875" hidden="1"/>
    <col min="797" max="799" width="9.140625" hidden="1"/>
    <col min="800" max="800" width="1.7109375" hidden="1"/>
    <col min="801" max="1039" width="9.140625" hidden="1"/>
    <col min="1040" max="1040" width="1.7109375" hidden="1"/>
    <col min="1041" max="1043" width="9.140625" hidden="1"/>
    <col min="1044" max="1044" width="10.5703125" hidden="1"/>
    <col min="1045" max="1045" width="13.140625" hidden="1"/>
    <col min="1046" max="1046" width="9.140625" hidden="1"/>
    <col min="1047" max="1047" width="7" hidden="1"/>
    <col min="1048" max="1049" width="9.140625" hidden="1"/>
    <col min="1050" max="1050" width="6.140625" hidden="1"/>
    <col min="1051" max="1051" width="9.140625" hidden="1"/>
    <col min="1052" max="1052" width="6.85546875" hidden="1"/>
    <col min="1053" max="1055" width="9.140625" hidden="1"/>
    <col min="1056" max="1056" width="1.7109375" hidden="1"/>
    <col min="1057" max="1295" width="9.140625" hidden="1"/>
    <col min="1296" max="1296" width="1.7109375" hidden="1"/>
    <col min="1297" max="1299" width="9.140625" hidden="1"/>
    <col min="1300" max="1300" width="10.5703125" hidden="1"/>
    <col min="1301" max="1301" width="13.140625" hidden="1"/>
    <col min="1302" max="1302" width="9.140625" hidden="1"/>
    <col min="1303" max="1303" width="7" hidden="1"/>
    <col min="1304" max="1305" width="9.140625" hidden="1"/>
    <col min="1306" max="1306" width="6.140625" hidden="1"/>
    <col min="1307" max="1307" width="9.140625" hidden="1"/>
    <col min="1308" max="1308" width="6.85546875" hidden="1"/>
    <col min="1309" max="1311" width="9.140625" hidden="1"/>
    <col min="1312" max="1312" width="1.7109375" hidden="1"/>
    <col min="1313" max="1551" width="9.140625" hidden="1"/>
    <col min="1552" max="1552" width="1.7109375" hidden="1"/>
    <col min="1553" max="1555" width="9.140625" hidden="1"/>
    <col min="1556" max="1556" width="10.5703125" hidden="1"/>
    <col min="1557" max="1557" width="13.140625" hidden="1"/>
    <col min="1558" max="1558" width="9.140625" hidden="1"/>
    <col min="1559" max="1559" width="7" hidden="1"/>
    <col min="1560" max="1561" width="9.140625" hidden="1"/>
    <col min="1562" max="1562" width="6.140625" hidden="1"/>
    <col min="1563" max="1563" width="9.140625" hidden="1"/>
    <col min="1564" max="1564" width="6.85546875" hidden="1"/>
    <col min="1565" max="1567" width="9.140625" hidden="1"/>
    <col min="1568" max="1568" width="1.7109375" hidden="1"/>
    <col min="1569" max="1807" width="9.140625" hidden="1"/>
    <col min="1808" max="1808" width="1.7109375" hidden="1"/>
    <col min="1809" max="1811" width="9.140625" hidden="1"/>
    <col min="1812" max="1812" width="10.5703125" hidden="1"/>
    <col min="1813" max="1813" width="13.140625" hidden="1"/>
    <col min="1814" max="1814" width="9.140625" hidden="1"/>
    <col min="1815" max="1815" width="7" hidden="1"/>
    <col min="1816" max="1817" width="9.140625" hidden="1"/>
    <col min="1818" max="1818" width="6.140625" hidden="1"/>
    <col min="1819" max="1819" width="9.140625" hidden="1"/>
    <col min="1820" max="1820" width="6.85546875" hidden="1"/>
    <col min="1821" max="1823" width="9.140625" hidden="1"/>
    <col min="1824" max="1824" width="1.7109375" hidden="1"/>
    <col min="1825" max="2063" width="9.140625" hidden="1"/>
    <col min="2064" max="2064" width="1.7109375" hidden="1"/>
    <col min="2065" max="2067" width="9.140625" hidden="1"/>
    <col min="2068" max="2068" width="10.5703125" hidden="1"/>
    <col min="2069" max="2069" width="13.140625" hidden="1"/>
    <col min="2070" max="2070" width="9.140625" hidden="1"/>
    <col min="2071" max="2071" width="7" hidden="1"/>
    <col min="2072" max="2073" width="9.140625" hidden="1"/>
    <col min="2074" max="2074" width="6.140625" hidden="1"/>
    <col min="2075" max="2075" width="9.140625" hidden="1"/>
    <col min="2076" max="2076" width="6.85546875" hidden="1"/>
    <col min="2077" max="2079" width="9.140625" hidden="1"/>
    <col min="2080" max="2080" width="1.7109375" hidden="1"/>
    <col min="2081" max="2319" width="9.140625" hidden="1"/>
    <col min="2320" max="2320" width="1.7109375" hidden="1"/>
    <col min="2321" max="2323" width="9.140625" hidden="1"/>
    <col min="2324" max="2324" width="10.5703125" hidden="1"/>
    <col min="2325" max="2325" width="13.140625" hidden="1"/>
    <col min="2326" max="2326" width="9.140625" hidden="1"/>
    <col min="2327" max="2327" width="7" hidden="1"/>
    <col min="2328" max="2329" width="9.140625" hidden="1"/>
    <col min="2330" max="2330" width="6.140625" hidden="1"/>
    <col min="2331" max="2331" width="9.140625" hidden="1"/>
    <col min="2332" max="2332" width="6.85546875" hidden="1"/>
    <col min="2333" max="2335" width="9.140625" hidden="1"/>
    <col min="2336" max="2336" width="1.7109375" hidden="1"/>
    <col min="2337" max="2575" width="9.140625" hidden="1"/>
    <col min="2576" max="2576" width="1.7109375" hidden="1"/>
    <col min="2577" max="2579" width="9.140625" hidden="1"/>
    <col min="2580" max="2580" width="10.5703125" hidden="1"/>
    <col min="2581" max="2581" width="13.140625" hidden="1"/>
    <col min="2582" max="2582" width="9.140625" hidden="1"/>
    <col min="2583" max="2583" width="7" hidden="1"/>
    <col min="2584" max="2585" width="9.140625" hidden="1"/>
    <col min="2586" max="2586" width="6.140625" hidden="1"/>
    <col min="2587" max="2587" width="9.140625" hidden="1"/>
    <col min="2588" max="2588" width="6.85546875" hidden="1"/>
    <col min="2589" max="2591" width="9.140625" hidden="1"/>
    <col min="2592" max="2592" width="1.7109375" hidden="1"/>
    <col min="2593" max="2831" width="9.140625" hidden="1"/>
    <col min="2832" max="2832" width="1.7109375" hidden="1"/>
    <col min="2833" max="2835" width="9.140625" hidden="1"/>
    <col min="2836" max="2836" width="10.5703125" hidden="1"/>
    <col min="2837" max="2837" width="13.140625" hidden="1"/>
    <col min="2838" max="2838" width="9.140625" hidden="1"/>
    <col min="2839" max="2839" width="7" hidden="1"/>
    <col min="2840" max="2841" width="9.140625" hidden="1"/>
    <col min="2842" max="2842" width="6.140625" hidden="1"/>
    <col min="2843" max="2843" width="9.140625" hidden="1"/>
    <col min="2844" max="2844" width="6.85546875" hidden="1"/>
    <col min="2845" max="2847" width="9.140625" hidden="1"/>
    <col min="2848" max="2848" width="1.7109375" hidden="1"/>
    <col min="2849" max="3087" width="9.140625" hidden="1"/>
    <col min="3088" max="3088" width="1.7109375" hidden="1"/>
    <col min="3089" max="3091" width="9.140625" hidden="1"/>
    <col min="3092" max="3092" width="10.5703125" hidden="1"/>
    <col min="3093" max="3093" width="13.140625" hidden="1"/>
    <col min="3094" max="3094" width="9.140625" hidden="1"/>
    <col min="3095" max="3095" width="7" hidden="1"/>
    <col min="3096" max="3097" width="9.140625" hidden="1"/>
    <col min="3098" max="3098" width="6.140625" hidden="1"/>
    <col min="3099" max="3099" width="9.140625" hidden="1"/>
    <col min="3100" max="3100" width="6.85546875" hidden="1"/>
    <col min="3101" max="3103" width="9.140625" hidden="1"/>
    <col min="3104" max="3104" width="1.7109375" hidden="1"/>
    <col min="3105" max="3343" width="9.140625" hidden="1"/>
    <col min="3344" max="3344" width="1.7109375" hidden="1"/>
    <col min="3345" max="3347" width="9.140625" hidden="1"/>
    <col min="3348" max="3348" width="10.5703125" hidden="1"/>
    <col min="3349" max="3349" width="13.140625" hidden="1"/>
    <col min="3350" max="3350" width="9.140625" hidden="1"/>
    <col min="3351" max="3351" width="7" hidden="1"/>
    <col min="3352" max="3353" width="9.140625" hidden="1"/>
    <col min="3354" max="3354" width="6.140625" hidden="1"/>
    <col min="3355" max="3355" width="9.140625" hidden="1"/>
    <col min="3356" max="3356" width="6.85546875" hidden="1"/>
    <col min="3357" max="3359" width="9.140625" hidden="1"/>
    <col min="3360" max="3360" width="1.7109375" hidden="1"/>
    <col min="3361" max="3599" width="9.140625" hidden="1"/>
    <col min="3600" max="3600" width="1.7109375" hidden="1"/>
    <col min="3601" max="3603" width="9.140625" hidden="1"/>
    <col min="3604" max="3604" width="10.5703125" hidden="1"/>
    <col min="3605" max="3605" width="13.140625" hidden="1"/>
    <col min="3606" max="3606" width="9.140625" hidden="1"/>
    <col min="3607" max="3607" width="7" hidden="1"/>
    <col min="3608" max="3609" width="9.140625" hidden="1"/>
    <col min="3610" max="3610" width="6.140625" hidden="1"/>
    <col min="3611" max="3611" width="9.140625" hidden="1"/>
    <col min="3612" max="3612" width="6.85546875" hidden="1"/>
    <col min="3613" max="3615" width="9.140625" hidden="1"/>
    <col min="3616" max="3616" width="1.7109375" hidden="1"/>
    <col min="3617" max="3855" width="9.140625" hidden="1"/>
    <col min="3856" max="3856" width="1.7109375" hidden="1"/>
    <col min="3857" max="3859" width="9.140625" hidden="1"/>
    <col min="3860" max="3860" width="10.5703125" hidden="1"/>
    <col min="3861" max="3861" width="13.140625" hidden="1"/>
    <col min="3862" max="3862" width="9.140625" hidden="1"/>
    <col min="3863" max="3863" width="7" hidden="1"/>
    <col min="3864" max="3865" width="9.140625" hidden="1"/>
    <col min="3866" max="3866" width="6.140625" hidden="1"/>
    <col min="3867" max="3867" width="9.140625" hidden="1"/>
    <col min="3868" max="3868" width="6.85546875" hidden="1"/>
    <col min="3869" max="3871" width="9.140625" hidden="1"/>
    <col min="3872" max="3872" width="1.7109375" hidden="1"/>
    <col min="3873" max="4111" width="9.140625" hidden="1"/>
    <col min="4112" max="4112" width="1.7109375" hidden="1"/>
    <col min="4113" max="4115" width="9.140625" hidden="1"/>
    <col min="4116" max="4116" width="10.5703125" hidden="1"/>
    <col min="4117" max="4117" width="13.140625" hidden="1"/>
    <col min="4118" max="4118" width="9.140625" hidden="1"/>
    <col min="4119" max="4119" width="7" hidden="1"/>
    <col min="4120" max="4121" width="9.140625" hidden="1"/>
    <col min="4122" max="4122" width="6.140625" hidden="1"/>
    <col min="4123" max="4123" width="9.140625" hidden="1"/>
    <col min="4124" max="4124" width="6.85546875" hidden="1"/>
    <col min="4125" max="4127" width="9.140625" hidden="1"/>
    <col min="4128" max="4128" width="1.7109375" hidden="1"/>
    <col min="4129" max="4367" width="9.140625" hidden="1"/>
    <col min="4368" max="4368" width="1.7109375" hidden="1"/>
    <col min="4369" max="4371" width="9.140625" hidden="1"/>
    <col min="4372" max="4372" width="10.5703125" hidden="1"/>
    <col min="4373" max="4373" width="13.140625" hidden="1"/>
    <col min="4374" max="4374" width="9.140625" hidden="1"/>
    <col min="4375" max="4375" width="7" hidden="1"/>
    <col min="4376" max="4377" width="9.140625" hidden="1"/>
    <col min="4378" max="4378" width="6.140625" hidden="1"/>
    <col min="4379" max="4379" width="9.140625" hidden="1"/>
    <col min="4380" max="4380" width="6.85546875" hidden="1"/>
    <col min="4381" max="4383" width="9.140625" hidden="1"/>
    <col min="4384" max="4384" width="1.7109375" hidden="1"/>
    <col min="4385" max="4623" width="9.140625" hidden="1"/>
    <col min="4624" max="4624" width="1.7109375" hidden="1"/>
    <col min="4625" max="4627" width="9.140625" hidden="1"/>
    <col min="4628" max="4628" width="10.5703125" hidden="1"/>
    <col min="4629" max="4629" width="13.140625" hidden="1"/>
    <col min="4630" max="4630" width="9.140625" hidden="1"/>
    <col min="4631" max="4631" width="7" hidden="1"/>
    <col min="4632" max="4633" width="9.140625" hidden="1"/>
    <col min="4634" max="4634" width="6.140625" hidden="1"/>
    <col min="4635" max="4635" width="9.140625" hidden="1"/>
    <col min="4636" max="4636" width="6.85546875" hidden="1"/>
    <col min="4637" max="4639" width="9.140625" hidden="1"/>
    <col min="4640" max="4640" width="1.7109375" hidden="1"/>
    <col min="4641" max="4879" width="9.140625" hidden="1"/>
    <col min="4880" max="4880" width="1.7109375" hidden="1"/>
    <col min="4881" max="4883" width="9.140625" hidden="1"/>
    <col min="4884" max="4884" width="10.5703125" hidden="1"/>
    <col min="4885" max="4885" width="13.140625" hidden="1"/>
    <col min="4886" max="4886" width="9.140625" hidden="1"/>
    <col min="4887" max="4887" width="7" hidden="1"/>
    <col min="4888" max="4889" width="9.140625" hidden="1"/>
    <col min="4890" max="4890" width="6.140625" hidden="1"/>
    <col min="4891" max="4891" width="9.140625" hidden="1"/>
    <col min="4892" max="4892" width="6.85546875" hidden="1"/>
    <col min="4893" max="4895" width="9.140625" hidden="1"/>
    <col min="4896" max="4896" width="1.7109375" hidden="1"/>
    <col min="4897" max="5135" width="9.140625" hidden="1"/>
    <col min="5136" max="5136" width="1.7109375" hidden="1"/>
    <col min="5137" max="5139" width="9.140625" hidden="1"/>
    <col min="5140" max="5140" width="10.5703125" hidden="1"/>
    <col min="5141" max="5141" width="13.140625" hidden="1"/>
    <col min="5142" max="5142" width="9.140625" hidden="1"/>
    <col min="5143" max="5143" width="7" hidden="1"/>
    <col min="5144" max="5145" width="9.140625" hidden="1"/>
    <col min="5146" max="5146" width="6.140625" hidden="1"/>
    <col min="5147" max="5147" width="9.140625" hidden="1"/>
    <col min="5148" max="5148" width="6.85546875" hidden="1"/>
    <col min="5149" max="5151" width="9.140625" hidden="1"/>
    <col min="5152" max="5152" width="1.7109375" hidden="1"/>
    <col min="5153" max="5391" width="9.140625" hidden="1"/>
    <col min="5392" max="5392" width="1.7109375" hidden="1"/>
    <col min="5393" max="5395" width="9.140625" hidden="1"/>
    <col min="5396" max="5396" width="10.5703125" hidden="1"/>
    <col min="5397" max="5397" width="13.140625" hidden="1"/>
    <col min="5398" max="5398" width="9.140625" hidden="1"/>
    <col min="5399" max="5399" width="7" hidden="1"/>
    <col min="5400" max="5401" width="9.140625" hidden="1"/>
    <col min="5402" max="5402" width="6.140625" hidden="1"/>
    <col min="5403" max="5403" width="9.140625" hidden="1"/>
    <col min="5404" max="5404" width="6.85546875" hidden="1"/>
    <col min="5405" max="5407" width="9.140625" hidden="1"/>
    <col min="5408" max="5408" width="1.7109375" hidden="1"/>
    <col min="5409" max="5647" width="9.140625" hidden="1"/>
    <col min="5648" max="5648" width="1.7109375" hidden="1"/>
    <col min="5649" max="5651" width="9.140625" hidden="1"/>
    <col min="5652" max="5652" width="10.5703125" hidden="1"/>
    <col min="5653" max="5653" width="13.140625" hidden="1"/>
    <col min="5654" max="5654" width="9.140625" hidden="1"/>
    <col min="5655" max="5655" width="7" hidden="1"/>
    <col min="5656" max="5657" width="9.140625" hidden="1"/>
    <col min="5658" max="5658" width="6.140625" hidden="1"/>
    <col min="5659" max="5659" width="9.140625" hidden="1"/>
    <col min="5660" max="5660" width="6.85546875" hidden="1"/>
    <col min="5661" max="5663" width="9.140625" hidden="1"/>
    <col min="5664" max="5664" width="1.7109375" hidden="1"/>
    <col min="5665" max="5903" width="9.140625" hidden="1"/>
    <col min="5904" max="5904" width="1.7109375" hidden="1"/>
    <col min="5905" max="5907" width="9.140625" hidden="1"/>
    <col min="5908" max="5908" width="10.5703125" hidden="1"/>
    <col min="5909" max="5909" width="13.140625" hidden="1"/>
    <col min="5910" max="5910" width="9.140625" hidden="1"/>
    <col min="5911" max="5911" width="7" hidden="1"/>
    <col min="5912" max="5913" width="9.140625" hidden="1"/>
    <col min="5914" max="5914" width="6.140625" hidden="1"/>
    <col min="5915" max="5915" width="9.140625" hidden="1"/>
    <col min="5916" max="5916" width="6.85546875" hidden="1"/>
    <col min="5917" max="5919" width="9.140625" hidden="1"/>
    <col min="5920" max="5920" width="1.7109375" hidden="1"/>
    <col min="5921" max="6159" width="9.140625" hidden="1"/>
    <col min="6160" max="6160" width="1.7109375" hidden="1"/>
    <col min="6161" max="6163" width="9.140625" hidden="1"/>
    <col min="6164" max="6164" width="10.5703125" hidden="1"/>
    <col min="6165" max="6165" width="13.140625" hidden="1"/>
    <col min="6166" max="6166" width="9.140625" hidden="1"/>
    <col min="6167" max="6167" width="7" hidden="1"/>
    <col min="6168" max="6169" width="9.140625" hidden="1"/>
    <col min="6170" max="6170" width="6.140625" hidden="1"/>
    <col min="6171" max="6171" width="9.140625" hidden="1"/>
    <col min="6172" max="6172" width="6.85546875" hidden="1"/>
    <col min="6173" max="6175" width="9.140625" hidden="1"/>
    <col min="6176" max="6176" width="1.7109375" hidden="1"/>
    <col min="6177" max="6415" width="9.140625" hidden="1"/>
    <col min="6416" max="6416" width="1.7109375" hidden="1"/>
    <col min="6417" max="6419" width="9.140625" hidden="1"/>
    <col min="6420" max="6420" width="10.5703125" hidden="1"/>
    <col min="6421" max="6421" width="13.140625" hidden="1"/>
    <col min="6422" max="6422" width="9.140625" hidden="1"/>
    <col min="6423" max="6423" width="7" hidden="1"/>
    <col min="6424" max="6425" width="9.140625" hidden="1"/>
    <col min="6426" max="6426" width="6.140625" hidden="1"/>
    <col min="6427" max="6427" width="9.140625" hidden="1"/>
    <col min="6428" max="6428" width="6.85546875" hidden="1"/>
    <col min="6429" max="6431" width="9.140625" hidden="1"/>
    <col min="6432" max="6432" width="1.7109375" hidden="1"/>
    <col min="6433" max="6671" width="9.140625" hidden="1"/>
    <col min="6672" max="6672" width="1.7109375" hidden="1"/>
    <col min="6673" max="6675" width="9.140625" hidden="1"/>
    <col min="6676" max="6676" width="10.5703125" hidden="1"/>
    <col min="6677" max="6677" width="13.140625" hidden="1"/>
    <col min="6678" max="6678" width="9.140625" hidden="1"/>
    <col min="6679" max="6679" width="7" hidden="1"/>
    <col min="6680" max="6681" width="9.140625" hidden="1"/>
    <col min="6682" max="6682" width="6.140625" hidden="1"/>
    <col min="6683" max="6683" width="9.140625" hidden="1"/>
    <col min="6684" max="6684" width="6.85546875" hidden="1"/>
    <col min="6685" max="6687" width="9.140625" hidden="1"/>
    <col min="6688" max="6688" width="1.7109375" hidden="1"/>
    <col min="6689" max="6927" width="9.140625" hidden="1"/>
    <col min="6928" max="6928" width="1.7109375" hidden="1"/>
    <col min="6929" max="6931" width="9.140625" hidden="1"/>
    <col min="6932" max="6932" width="10.5703125" hidden="1"/>
    <col min="6933" max="6933" width="13.140625" hidden="1"/>
    <col min="6934" max="6934" width="9.140625" hidden="1"/>
    <col min="6935" max="6935" width="7" hidden="1"/>
    <col min="6936" max="6937" width="9.140625" hidden="1"/>
    <col min="6938" max="6938" width="6.140625" hidden="1"/>
    <col min="6939" max="6939" width="9.140625" hidden="1"/>
    <col min="6940" max="6940" width="6.85546875" hidden="1"/>
    <col min="6941" max="6943" width="9.140625" hidden="1"/>
    <col min="6944" max="6944" width="1.7109375" hidden="1"/>
    <col min="6945" max="7183" width="9.140625" hidden="1"/>
    <col min="7184" max="7184" width="1.7109375" hidden="1"/>
    <col min="7185" max="7187" width="9.140625" hidden="1"/>
    <col min="7188" max="7188" width="10.5703125" hidden="1"/>
    <col min="7189" max="7189" width="13.140625" hidden="1"/>
    <col min="7190" max="7190" width="9.140625" hidden="1"/>
    <col min="7191" max="7191" width="7" hidden="1"/>
    <col min="7192" max="7193" width="9.140625" hidden="1"/>
    <col min="7194" max="7194" width="6.140625" hidden="1"/>
    <col min="7195" max="7195" width="9.140625" hidden="1"/>
    <col min="7196" max="7196" width="6.85546875" hidden="1"/>
    <col min="7197" max="7199" width="9.140625" hidden="1"/>
    <col min="7200" max="7200" width="1.7109375" hidden="1"/>
    <col min="7201" max="7439" width="9.140625" hidden="1"/>
    <col min="7440" max="7440" width="1.7109375" hidden="1"/>
    <col min="7441" max="7443" width="9.140625" hidden="1"/>
    <col min="7444" max="7444" width="10.5703125" hidden="1"/>
    <col min="7445" max="7445" width="13.140625" hidden="1"/>
    <col min="7446" max="7446" width="9.140625" hidden="1"/>
    <col min="7447" max="7447" width="7" hidden="1"/>
    <col min="7448" max="7449" width="9.140625" hidden="1"/>
    <col min="7450" max="7450" width="6.140625" hidden="1"/>
    <col min="7451" max="7451" width="9.140625" hidden="1"/>
    <col min="7452" max="7452" width="6.85546875" hidden="1"/>
    <col min="7453" max="7455" width="9.140625" hidden="1"/>
    <col min="7456" max="7456" width="1.7109375" hidden="1"/>
    <col min="7457" max="7695" width="9.140625" hidden="1"/>
    <col min="7696" max="7696" width="1.7109375" hidden="1"/>
    <col min="7697" max="7699" width="9.140625" hidden="1"/>
    <col min="7700" max="7700" width="10.5703125" hidden="1"/>
    <col min="7701" max="7701" width="13.140625" hidden="1"/>
    <col min="7702" max="7702" width="9.140625" hidden="1"/>
    <col min="7703" max="7703" width="7" hidden="1"/>
    <col min="7704" max="7705" width="9.140625" hidden="1"/>
    <col min="7706" max="7706" width="6.140625" hidden="1"/>
    <col min="7707" max="7707" width="9.140625" hidden="1"/>
    <col min="7708" max="7708" width="6.85546875" hidden="1"/>
    <col min="7709" max="7711" width="9.140625" hidden="1"/>
    <col min="7712" max="7712" width="1.7109375" hidden="1"/>
    <col min="7713" max="7951" width="9.140625" hidden="1"/>
    <col min="7952" max="7952" width="1.7109375" hidden="1"/>
    <col min="7953" max="7955" width="9.140625" hidden="1"/>
    <col min="7956" max="7956" width="10.5703125" hidden="1"/>
    <col min="7957" max="7957" width="13.140625" hidden="1"/>
    <col min="7958" max="7958" width="9.140625" hidden="1"/>
    <col min="7959" max="7959" width="7" hidden="1"/>
    <col min="7960" max="7961" width="9.140625" hidden="1"/>
    <col min="7962" max="7962" width="6.140625" hidden="1"/>
    <col min="7963" max="7963" width="9.140625" hidden="1"/>
    <col min="7964" max="7964" width="6.85546875" hidden="1"/>
    <col min="7965" max="7967" width="9.140625" hidden="1"/>
    <col min="7968" max="7968" width="1.7109375" hidden="1"/>
    <col min="7969" max="8207" width="9.140625" hidden="1"/>
    <col min="8208" max="8208" width="1.7109375" hidden="1"/>
    <col min="8209" max="8211" width="9.140625" hidden="1"/>
    <col min="8212" max="8212" width="10.5703125" hidden="1"/>
    <col min="8213" max="8213" width="13.140625" hidden="1"/>
    <col min="8214" max="8214" width="9.140625" hidden="1"/>
    <col min="8215" max="8215" width="7" hidden="1"/>
    <col min="8216" max="8217" width="9.140625" hidden="1"/>
    <col min="8218" max="8218" width="6.140625" hidden="1"/>
    <col min="8219" max="8219" width="9.140625" hidden="1"/>
    <col min="8220" max="8220" width="6.85546875" hidden="1"/>
    <col min="8221" max="8223" width="9.140625" hidden="1"/>
    <col min="8224" max="8224" width="1.7109375" hidden="1"/>
    <col min="8225" max="8463" width="9.140625" hidden="1"/>
    <col min="8464" max="8464" width="1.7109375" hidden="1"/>
    <col min="8465" max="8467" width="9.140625" hidden="1"/>
    <col min="8468" max="8468" width="10.5703125" hidden="1"/>
    <col min="8469" max="8469" width="13.140625" hidden="1"/>
    <col min="8470" max="8470" width="9.140625" hidden="1"/>
    <col min="8471" max="8471" width="7" hidden="1"/>
    <col min="8472" max="8473" width="9.140625" hidden="1"/>
    <col min="8474" max="8474" width="6.140625" hidden="1"/>
    <col min="8475" max="8475" width="9.140625" hidden="1"/>
    <col min="8476" max="8476" width="6.85546875" hidden="1"/>
    <col min="8477" max="8479" width="9.140625" hidden="1"/>
    <col min="8480" max="8480" width="1.7109375" hidden="1"/>
    <col min="8481" max="8719" width="9.140625" hidden="1"/>
    <col min="8720" max="8720" width="1.7109375" hidden="1"/>
    <col min="8721" max="8723" width="9.140625" hidden="1"/>
    <col min="8724" max="8724" width="10.5703125" hidden="1"/>
    <col min="8725" max="8725" width="13.140625" hidden="1"/>
    <col min="8726" max="8726" width="9.140625" hidden="1"/>
    <col min="8727" max="8727" width="7" hidden="1"/>
    <col min="8728" max="8729" width="9.140625" hidden="1"/>
    <col min="8730" max="8730" width="6.140625" hidden="1"/>
    <col min="8731" max="8731" width="9.140625" hidden="1"/>
    <col min="8732" max="8732" width="6.85546875" hidden="1"/>
    <col min="8733" max="8735" width="9.140625" hidden="1"/>
    <col min="8736" max="8736" width="1.7109375" hidden="1"/>
    <col min="8737" max="8975" width="9.140625" hidden="1"/>
    <col min="8976" max="8976" width="1.7109375" hidden="1"/>
    <col min="8977" max="8979" width="9.140625" hidden="1"/>
    <col min="8980" max="8980" width="10.5703125" hidden="1"/>
    <col min="8981" max="8981" width="13.140625" hidden="1"/>
    <col min="8982" max="8982" width="9.140625" hidden="1"/>
    <col min="8983" max="8983" width="7" hidden="1"/>
    <col min="8984" max="8985" width="9.140625" hidden="1"/>
    <col min="8986" max="8986" width="6.140625" hidden="1"/>
    <col min="8987" max="8987" width="9.140625" hidden="1"/>
    <col min="8988" max="8988" width="6.85546875" hidden="1"/>
    <col min="8989" max="8991" width="9.140625" hidden="1"/>
    <col min="8992" max="8992" width="1.7109375" hidden="1"/>
    <col min="8993" max="9231" width="9.140625" hidden="1"/>
    <col min="9232" max="9232" width="1.7109375" hidden="1"/>
    <col min="9233" max="9235" width="9.140625" hidden="1"/>
    <col min="9236" max="9236" width="10.5703125" hidden="1"/>
    <col min="9237" max="9237" width="13.140625" hidden="1"/>
    <col min="9238" max="9238" width="9.140625" hidden="1"/>
    <col min="9239" max="9239" width="7" hidden="1"/>
    <col min="9240" max="9241" width="9.140625" hidden="1"/>
    <col min="9242" max="9242" width="6.140625" hidden="1"/>
    <col min="9243" max="9243" width="9.140625" hidden="1"/>
    <col min="9244" max="9244" width="6.85546875" hidden="1"/>
    <col min="9245" max="9247" width="9.140625" hidden="1"/>
    <col min="9248" max="9248" width="1.7109375" hidden="1"/>
    <col min="9249" max="9487" width="9.140625" hidden="1"/>
    <col min="9488" max="9488" width="1.7109375" hidden="1"/>
    <col min="9489" max="9491" width="9.140625" hidden="1"/>
    <col min="9492" max="9492" width="10.5703125" hidden="1"/>
    <col min="9493" max="9493" width="13.140625" hidden="1"/>
    <col min="9494" max="9494" width="9.140625" hidden="1"/>
    <col min="9495" max="9495" width="7" hidden="1"/>
    <col min="9496" max="9497" width="9.140625" hidden="1"/>
    <col min="9498" max="9498" width="6.140625" hidden="1"/>
    <col min="9499" max="9499" width="9.140625" hidden="1"/>
    <col min="9500" max="9500" width="6.85546875" hidden="1"/>
    <col min="9501" max="9503" width="9.140625" hidden="1"/>
    <col min="9504" max="9504" width="1.7109375" hidden="1"/>
    <col min="9505" max="9743" width="9.140625" hidden="1"/>
    <col min="9744" max="9744" width="1.7109375" hidden="1"/>
    <col min="9745" max="9747" width="9.140625" hidden="1"/>
    <col min="9748" max="9748" width="10.5703125" hidden="1"/>
    <col min="9749" max="9749" width="13.140625" hidden="1"/>
    <col min="9750" max="9750" width="9.140625" hidden="1"/>
    <col min="9751" max="9751" width="7" hidden="1"/>
    <col min="9752" max="9753" width="9.140625" hidden="1"/>
    <col min="9754" max="9754" width="6.140625" hidden="1"/>
    <col min="9755" max="9755" width="9.140625" hidden="1"/>
    <col min="9756" max="9756" width="6.85546875" hidden="1"/>
    <col min="9757" max="9759" width="9.140625" hidden="1"/>
    <col min="9760" max="9760" width="1.7109375" hidden="1"/>
    <col min="9761" max="9999" width="9.140625" hidden="1"/>
    <col min="10000" max="10000" width="1.7109375" hidden="1"/>
    <col min="10001" max="10003" width="9.140625" hidden="1"/>
    <col min="10004" max="10004" width="10.5703125" hidden="1"/>
    <col min="10005" max="10005" width="13.140625" hidden="1"/>
    <col min="10006" max="10006" width="9.140625" hidden="1"/>
    <col min="10007" max="10007" width="7" hidden="1"/>
    <col min="10008" max="10009" width="9.140625" hidden="1"/>
    <col min="10010" max="10010" width="6.140625" hidden="1"/>
    <col min="10011" max="10011" width="9.140625" hidden="1"/>
    <col min="10012" max="10012" width="6.85546875" hidden="1"/>
    <col min="10013" max="10015" width="9.140625" hidden="1"/>
    <col min="10016" max="10016" width="1.7109375" hidden="1"/>
    <col min="10017" max="10255" width="9.140625" hidden="1"/>
    <col min="10256" max="10256" width="1.7109375" hidden="1"/>
    <col min="10257" max="10259" width="9.140625" hidden="1"/>
    <col min="10260" max="10260" width="10.5703125" hidden="1"/>
    <col min="10261" max="10261" width="13.140625" hidden="1"/>
    <col min="10262" max="10262" width="9.140625" hidden="1"/>
    <col min="10263" max="10263" width="7" hidden="1"/>
    <col min="10264" max="10265" width="9.140625" hidden="1"/>
    <col min="10266" max="10266" width="6.140625" hidden="1"/>
    <col min="10267" max="10267" width="9.140625" hidden="1"/>
    <col min="10268" max="10268" width="6.85546875" hidden="1"/>
    <col min="10269" max="10271" width="9.140625" hidden="1"/>
    <col min="10272" max="10272" width="1.7109375" hidden="1"/>
    <col min="10273" max="10511" width="9.140625" hidden="1"/>
    <col min="10512" max="10512" width="1.7109375" hidden="1"/>
    <col min="10513" max="10515" width="9.140625" hidden="1"/>
    <col min="10516" max="10516" width="10.5703125" hidden="1"/>
    <col min="10517" max="10517" width="13.140625" hidden="1"/>
    <col min="10518" max="10518" width="9.140625" hidden="1"/>
    <col min="10519" max="10519" width="7" hidden="1"/>
    <col min="10520" max="10521" width="9.140625" hidden="1"/>
    <col min="10522" max="10522" width="6.140625" hidden="1"/>
    <col min="10523" max="10523" width="9.140625" hidden="1"/>
    <col min="10524" max="10524" width="6.85546875" hidden="1"/>
    <col min="10525" max="10527" width="9.140625" hidden="1"/>
    <col min="10528" max="10528" width="1.7109375" hidden="1"/>
    <col min="10529" max="10767" width="9.140625" hidden="1"/>
    <col min="10768" max="10768" width="1.7109375" hidden="1"/>
    <col min="10769" max="10771" width="9.140625" hidden="1"/>
    <col min="10772" max="10772" width="10.5703125" hidden="1"/>
    <col min="10773" max="10773" width="13.140625" hidden="1"/>
    <col min="10774" max="10774" width="9.140625" hidden="1"/>
    <col min="10775" max="10775" width="7" hidden="1"/>
    <col min="10776" max="10777" width="9.140625" hidden="1"/>
    <col min="10778" max="10778" width="6.140625" hidden="1"/>
    <col min="10779" max="10779" width="9.140625" hidden="1"/>
    <col min="10780" max="10780" width="6.85546875" hidden="1"/>
    <col min="10781" max="10783" width="9.140625" hidden="1"/>
    <col min="10784" max="10784" width="1.7109375" hidden="1"/>
    <col min="10785" max="11023" width="9.140625" hidden="1"/>
    <col min="11024" max="11024" width="1.7109375" hidden="1"/>
    <col min="11025" max="11027" width="9.140625" hidden="1"/>
    <col min="11028" max="11028" width="10.5703125" hidden="1"/>
    <col min="11029" max="11029" width="13.140625" hidden="1"/>
    <col min="11030" max="11030" width="9.140625" hidden="1"/>
    <col min="11031" max="11031" width="7" hidden="1"/>
    <col min="11032" max="11033" width="9.140625" hidden="1"/>
    <col min="11034" max="11034" width="6.140625" hidden="1"/>
    <col min="11035" max="11035" width="9.140625" hidden="1"/>
    <col min="11036" max="11036" width="6.85546875" hidden="1"/>
    <col min="11037" max="11039" width="9.140625" hidden="1"/>
    <col min="11040" max="11040" width="1.7109375" hidden="1"/>
    <col min="11041" max="11279" width="9.140625" hidden="1"/>
    <col min="11280" max="11280" width="1.7109375" hidden="1"/>
    <col min="11281" max="11283" width="9.140625" hidden="1"/>
    <col min="11284" max="11284" width="10.5703125" hidden="1"/>
    <col min="11285" max="11285" width="13.140625" hidden="1"/>
    <col min="11286" max="11286" width="9.140625" hidden="1"/>
    <col min="11287" max="11287" width="7" hidden="1"/>
    <col min="11288" max="11289" width="9.140625" hidden="1"/>
    <col min="11290" max="11290" width="6.140625" hidden="1"/>
    <col min="11291" max="11291" width="9.140625" hidden="1"/>
    <col min="11292" max="11292" width="6.85546875" hidden="1"/>
    <col min="11293" max="11295" width="9.140625" hidden="1"/>
    <col min="11296" max="11296" width="1.7109375" hidden="1"/>
    <col min="11297" max="11535" width="9.140625" hidden="1"/>
    <col min="11536" max="11536" width="1.7109375" hidden="1"/>
    <col min="11537" max="11539" width="9.140625" hidden="1"/>
    <col min="11540" max="11540" width="10.5703125" hidden="1"/>
    <col min="11541" max="11541" width="13.140625" hidden="1"/>
    <col min="11542" max="11542" width="9.140625" hidden="1"/>
    <col min="11543" max="11543" width="7" hidden="1"/>
    <col min="11544" max="11545" width="9.140625" hidden="1"/>
    <col min="11546" max="11546" width="6.140625" hidden="1"/>
    <col min="11547" max="11547" width="9.140625" hidden="1"/>
    <col min="11548" max="11548" width="6.85546875" hidden="1"/>
    <col min="11549" max="11551" width="9.140625" hidden="1"/>
    <col min="11552" max="11552" width="1.7109375" hidden="1"/>
    <col min="11553" max="11791" width="9.140625" hidden="1"/>
    <col min="11792" max="11792" width="1.7109375" hidden="1"/>
    <col min="11793" max="11795" width="9.140625" hidden="1"/>
    <col min="11796" max="11796" width="10.5703125" hidden="1"/>
    <col min="11797" max="11797" width="13.140625" hidden="1"/>
    <col min="11798" max="11798" width="9.140625" hidden="1"/>
    <col min="11799" max="11799" width="7" hidden="1"/>
    <col min="11800" max="11801" width="9.140625" hidden="1"/>
    <col min="11802" max="11802" width="6.140625" hidden="1"/>
    <col min="11803" max="11803" width="9.140625" hidden="1"/>
    <col min="11804" max="11804" width="6.85546875" hidden="1"/>
    <col min="11805" max="11807" width="9.140625" hidden="1"/>
    <col min="11808" max="11808" width="1.7109375" hidden="1"/>
    <col min="11809" max="12047" width="9.140625" hidden="1"/>
    <col min="12048" max="12048" width="1.7109375" hidden="1"/>
    <col min="12049" max="12051" width="9.140625" hidden="1"/>
    <col min="12052" max="12052" width="10.5703125" hidden="1"/>
    <col min="12053" max="12053" width="13.140625" hidden="1"/>
    <col min="12054" max="12054" width="9.140625" hidden="1"/>
    <col min="12055" max="12055" width="7" hidden="1"/>
    <col min="12056" max="12057" width="9.140625" hidden="1"/>
    <col min="12058" max="12058" width="6.140625" hidden="1"/>
    <col min="12059" max="12059" width="9.140625" hidden="1"/>
    <col min="12060" max="12060" width="6.85546875" hidden="1"/>
    <col min="12061" max="12063" width="9.140625" hidden="1"/>
    <col min="12064" max="12064" width="1.7109375" hidden="1"/>
    <col min="12065" max="12303" width="9.140625" hidden="1"/>
    <col min="12304" max="12304" width="1.7109375" hidden="1"/>
    <col min="12305" max="12307" width="9.140625" hidden="1"/>
    <col min="12308" max="12308" width="10.5703125" hidden="1"/>
    <col min="12309" max="12309" width="13.140625" hidden="1"/>
    <col min="12310" max="12310" width="9.140625" hidden="1"/>
    <col min="12311" max="12311" width="7" hidden="1"/>
    <col min="12312" max="12313" width="9.140625" hidden="1"/>
    <col min="12314" max="12314" width="6.140625" hidden="1"/>
    <col min="12315" max="12315" width="9.140625" hidden="1"/>
    <col min="12316" max="12316" width="6.85546875" hidden="1"/>
    <col min="12317" max="12319" width="9.140625" hidden="1"/>
    <col min="12320" max="12320" width="1.7109375" hidden="1"/>
    <col min="12321" max="12559" width="9.140625" hidden="1"/>
    <col min="12560" max="12560" width="1.7109375" hidden="1"/>
    <col min="12561" max="12563" width="9.140625" hidden="1"/>
    <col min="12564" max="12564" width="10.5703125" hidden="1"/>
    <col min="12565" max="12565" width="13.140625" hidden="1"/>
    <col min="12566" max="12566" width="9.140625" hidden="1"/>
    <col min="12567" max="12567" width="7" hidden="1"/>
    <col min="12568" max="12569" width="9.140625" hidden="1"/>
    <col min="12570" max="12570" width="6.140625" hidden="1"/>
    <col min="12571" max="12571" width="9.140625" hidden="1"/>
    <col min="12572" max="12572" width="6.85546875" hidden="1"/>
    <col min="12573" max="12575" width="9.140625" hidden="1"/>
    <col min="12576" max="12576" width="1.7109375" hidden="1"/>
    <col min="12577" max="12815" width="9.140625" hidden="1"/>
    <col min="12816" max="12816" width="1.7109375" hidden="1"/>
    <col min="12817" max="12819" width="9.140625" hidden="1"/>
    <col min="12820" max="12820" width="10.5703125" hidden="1"/>
    <col min="12821" max="12821" width="13.140625" hidden="1"/>
    <col min="12822" max="12822" width="9.140625" hidden="1"/>
    <col min="12823" max="12823" width="7" hidden="1"/>
    <col min="12824" max="12825" width="9.140625" hidden="1"/>
    <col min="12826" max="12826" width="6.140625" hidden="1"/>
    <col min="12827" max="12827" width="9.140625" hidden="1"/>
    <col min="12828" max="12828" width="6.85546875" hidden="1"/>
    <col min="12829" max="12831" width="9.140625" hidden="1"/>
    <col min="12832" max="12832" width="1.7109375" hidden="1"/>
    <col min="12833" max="13071" width="9.140625" hidden="1"/>
    <col min="13072" max="13072" width="1.7109375" hidden="1"/>
    <col min="13073" max="13075" width="9.140625" hidden="1"/>
    <col min="13076" max="13076" width="10.5703125" hidden="1"/>
    <col min="13077" max="13077" width="13.140625" hidden="1"/>
    <col min="13078" max="13078" width="9.140625" hidden="1"/>
    <col min="13079" max="13079" width="7" hidden="1"/>
    <col min="13080" max="13081" width="9.140625" hidden="1"/>
    <col min="13082" max="13082" width="6.140625" hidden="1"/>
    <col min="13083" max="13083" width="9.140625" hidden="1"/>
    <col min="13084" max="13084" width="6.85546875" hidden="1"/>
    <col min="13085" max="13087" width="9.140625" hidden="1"/>
    <col min="13088" max="13088" width="1.7109375" hidden="1"/>
    <col min="13089" max="13327" width="9.140625" hidden="1"/>
    <col min="13328" max="13328" width="1.7109375" hidden="1"/>
    <col min="13329" max="13331" width="9.140625" hidden="1"/>
    <col min="13332" max="13332" width="10.5703125" hidden="1"/>
    <col min="13333" max="13333" width="13.140625" hidden="1"/>
    <col min="13334" max="13334" width="9.140625" hidden="1"/>
    <col min="13335" max="13335" width="7" hidden="1"/>
    <col min="13336" max="13337" width="9.140625" hidden="1"/>
    <col min="13338" max="13338" width="6.140625" hidden="1"/>
    <col min="13339" max="13339" width="9.140625" hidden="1"/>
    <col min="13340" max="13340" width="6.85546875" hidden="1"/>
    <col min="13341" max="13343" width="9.140625" hidden="1"/>
    <col min="13344" max="13344" width="1.7109375" hidden="1"/>
    <col min="13345" max="13583" width="9.140625" hidden="1"/>
    <col min="13584" max="13584" width="1.7109375" hidden="1"/>
    <col min="13585" max="13587" width="9.140625" hidden="1"/>
    <col min="13588" max="13588" width="10.5703125" hidden="1"/>
    <col min="13589" max="13589" width="13.140625" hidden="1"/>
    <col min="13590" max="13590" width="9.140625" hidden="1"/>
    <col min="13591" max="13591" width="7" hidden="1"/>
    <col min="13592" max="13593" width="9.140625" hidden="1"/>
    <col min="13594" max="13594" width="6.140625" hidden="1"/>
    <col min="13595" max="13595" width="9.140625" hidden="1"/>
    <col min="13596" max="13596" width="6.85546875" hidden="1"/>
    <col min="13597" max="13599" width="9.140625" hidden="1"/>
    <col min="13600" max="13600" width="1.7109375" hidden="1"/>
    <col min="13601" max="13839" width="9.140625" hidden="1"/>
    <col min="13840" max="13840" width="1.7109375" hidden="1"/>
    <col min="13841" max="13843" width="9.140625" hidden="1"/>
    <col min="13844" max="13844" width="10.5703125" hidden="1"/>
    <col min="13845" max="13845" width="13.140625" hidden="1"/>
    <col min="13846" max="13846" width="9.140625" hidden="1"/>
    <col min="13847" max="13847" width="7" hidden="1"/>
    <col min="13848" max="13849" width="9.140625" hidden="1"/>
    <col min="13850" max="13850" width="6.140625" hidden="1"/>
    <col min="13851" max="13851" width="9.140625" hidden="1"/>
    <col min="13852" max="13852" width="6.85546875" hidden="1"/>
    <col min="13853" max="13855" width="9.140625" hidden="1"/>
    <col min="13856" max="13856" width="1.7109375" hidden="1"/>
    <col min="13857" max="14095" width="9.140625" hidden="1"/>
    <col min="14096" max="14096" width="1.7109375" hidden="1"/>
    <col min="14097" max="14099" width="9.140625" hidden="1"/>
    <col min="14100" max="14100" width="10.5703125" hidden="1"/>
    <col min="14101" max="14101" width="13.140625" hidden="1"/>
    <col min="14102" max="14102" width="9.140625" hidden="1"/>
    <col min="14103" max="14103" width="7" hidden="1"/>
    <col min="14104" max="14105" width="9.140625" hidden="1"/>
    <col min="14106" max="14106" width="6.140625" hidden="1"/>
    <col min="14107" max="14107" width="9.140625" hidden="1"/>
    <col min="14108" max="14108" width="6.85546875" hidden="1"/>
    <col min="14109" max="14111" width="9.140625" hidden="1"/>
    <col min="14112" max="14112" width="1.7109375" hidden="1"/>
    <col min="14113" max="14351" width="9.140625" hidden="1"/>
    <col min="14352" max="14352" width="1.7109375" hidden="1"/>
    <col min="14353" max="14355" width="9.140625" hidden="1"/>
    <col min="14356" max="14356" width="10.5703125" hidden="1"/>
    <col min="14357" max="14357" width="13.140625" hidden="1"/>
    <col min="14358" max="14358" width="9.140625" hidden="1"/>
    <col min="14359" max="14359" width="7" hidden="1"/>
    <col min="14360" max="14361" width="9.140625" hidden="1"/>
    <col min="14362" max="14362" width="6.140625" hidden="1"/>
    <col min="14363" max="14363" width="9.140625" hidden="1"/>
    <col min="14364" max="14364" width="6.85546875" hidden="1"/>
    <col min="14365" max="14367" width="9.140625" hidden="1"/>
    <col min="14368" max="14368" width="1.7109375" hidden="1"/>
    <col min="14369" max="14607" width="9.140625" hidden="1"/>
    <col min="14608" max="14608" width="1.7109375" hidden="1"/>
    <col min="14609" max="14611" width="9.140625" hidden="1"/>
    <col min="14612" max="14612" width="10.5703125" hidden="1"/>
    <col min="14613" max="14613" width="13.140625" hidden="1"/>
    <col min="14614" max="14614" width="9.140625" hidden="1"/>
    <col min="14615" max="14615" width="7" hidden="1"/>
    <col min="14616" max="14617" width="9.140625" hidden="1"/>
    <col min="14618" max="14618" width="6.140625" hidden="1"/>
    <col min="14619" max="14619" width="9.140625" hidden="1"/>
    <col min="14620" max="14620" width="6.85546875" hidden="1"/>
    <col min="14621" max="14623" width="9.140625" hidden="1"/>
    <col min="14624" max="14624" width="1.7109375" hidden="1"/>
    <col min="14625" max="14863" width="9.140625" hidden="1"/>
    <col min="14864" max="14864" width="1.7109375" hidden="1"/>
    <col min="14865" max="14867" width="9.140625" hidden="1"/>
    <col min="14868" max="14868" width="10.5703125" hidden="1"/>
    <col min="14869" max="14869" width="13.140625" hidden="1"/>
    <col min="14870" max="14870" width="9.140625" hidden="1"/>
    <col min="14871" max="14871" width="7" hidden="1"/>
    <col min="14872" max="14873" width="9.140625" hidden="1"/>
    <col min="14874" max="14874" width="6.140625" hidden="1"/>
    <col min="14875" max="14875" width="9.140625" hidden="1"/>
    <col min="14876" max="14876" width="6.85546875" hidden="1"/>
    <col min="14877" max="14879" width="9.140625" hidden="1"/>
    <col min="14880" max="14880" width="1.7109375" hidden="1"/>
    <col min="14881" max="15119" width="9.140625" hidden="1"/>
    <col min="15120" max="15120" width="1.7109375" hidden="1"/>
    <col min="15121" max="15123" width="9.140625" hidden="1"/>
    <col min="15124" max="15124" width="10.5703125" hidden="1"/>
    <col min="15125" max="15125" width="13.140625" hidden="1"/>
    <col min="15126" max="15126" width="9.140625" hidden="1"/>
    <col min="15127" max="15127" width="7" hidden="1"/>
    <col min="15128" max="15129" width="9.140625" hidden="1"/>
    <col min="15130" max="15130" width="6.140625" hidden="1"/>
    <col min="15131" max="15131" width="9.140625" hidden="1"/>
    <col min="15132" max="15132" width="6.85546875" hidden="1"/>
    <col min="15133" max="15135" width="9.140625" hidden="1"/>
    <col min="15136" max="15136" width="1.7109375" hidden="1"/>
    <col min="15137" max="15375" width="9.140625" hidden="1"/>
    <col min="15376" max="15376" width="1.7109375" hidden="1"/>
    <col min="15377" max="15379" width="9.140625" hidden="1"/>
    <col min="15380" max="15380" width="10.5703125" hidden="1"/>
    <col min="15381" max="15381" width="13.140625" hidden="1"/>
    <col min="15382" max="15382" width="9.140625" hidden="1"/>
    <col min="15383" max="15383" width="7" hidden="1"/>
    <col min="15384" max="15385" width="9.140625" hidden="1"/>
    <col min="15386" max="15386" width="6.140625" hidden="1"/>
    <col min="15387" max="15387" width="9.140625" hidden="1"/>
    <col min="15388" max="15388" width="6.85546875" hidden="1"/>
    <col min="15389" max="15391" width="9.140625" hidden="1"/>
    <col min="15392" max="15392" width="1.7109375" hidden="1"/>
    <col min="15393" max="15631" width="9.140625" hidden="1"/>
    <col min="15632" max="15632" width="1.7109375" hidden="1"/>
    <col min="15633" max="15635" width="9.140625" hidden="1"/>
    <col min="15636" max="15636" width="10.5703125" hidden="1"/>
    <col min="15637" max="15637" width="13.140625" hidden="1"/>
    <col min="15638" max="15638" width="9.140625" hidden="1"/>
    <col min="15639" max="15639" width="7" hidden="1"/>
    <col min="15640" max="15641" width="9.140625" hidden="1"/>
    <col min="15642" max="15642" width="6.140625" hidden="1"/>
    <col min="15643" max="15643" width="9.140625" hidden="1"/>
    <col min="15644" max="15644" width="6.85546875" hidden="1"/>
    <col min="15645" max="15647" width="9.140625" hidden="1"/>
    <col min="15648" max="15648" width="1.7109375" hidden="1"/>
    <col min="15649" max="15887" width="9.140625" hidden="1"/>
    <col min="15888" max="15888" width="1.7109375" hidden="1"/>
    <col min="15889" max="15891" width="9.140625" hidden="1"/>
    <col min="15892" max="15892" width="10.5703125" hidden="1"/>
    <col min="15893" max="15893" width="13.140625" hidden="1"/>
    <col min="15894" max="15894" width="9.140625" hidden="1"/>
    <col min="15895" max="15895" width="7" hidden="1"/>
    <col min="15896" max="15897" width="9.140625" hidden="1"/>
    <col min="15898" max="15898" width="6.140625" hidden="1"/>
    <col min="15899" max="15899" width="9.140625" hidden="1"/>
    <col min="15900" max="15900" width="6.85546875" hidden="1"/>
    <col min="15901" max="15903" width="9.140625" hidden="1"/>
    <col min="15904" max="15904" width="1.7109375" hidden="1"/>
    <col min="15905" max="16143" width="9.140625" hidden="1"/>
    <col min="16144" max="16144" width="1.7109375" hidden="1"/>
    <col min="16145" max="16147" width="9.140625" hidden="1"/>
    <col min="16148" max="16148" width="10.5703125" hidden="1"/>
    <col min="16149" max="16149" width="13.140625" hidden="1"/>
    <col min="16150" max="16150" width="9.140625" hidden="1"/>
    <col min="16151" max="16151" width="7" hidden="1"/>
    <col min="16152" max="16153" width="9.140625" hidden="1"/>
    <col min="16154" max="16154" width="6.140625" hidden="1"/>
    <col min="16155" max="16155" width="9.140625" hidden="1"/>
    <col min="16156" max="16156" width="6.85546875" hidden="1"/>
    <col min="16157" max="16159" width="9.140625" hidden="1"/>
    <col min="16160" max="16160" width="1.7109375" hidden="1"/>
    <col min="16161" max="16384" width="9.140625" hidden="1"/>
  </cols>
  <sheetData>
    <row r="1" spans="2:32" x14ac:dyDescent="0.25"/>
    <row r="2" spans="2:32" ht="15.75" thickBot="1" x14ac:dyDescent="0.3"/>
    <row r="3" spans="2:32" s="44" customFormat="1" ht="8.1" customHeight="1" thickBot="1" x14ac:dyDescent="0.3">
      <c r="B3" s="45"/>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7"/>
    </row>
    <row r="4" spans="2:32" s="44" customFormat="1" ht="15.75" x14ac:dyDescent="0.25">
      <c r="B4" s="48"/>
      <c r="C4" s="207" t="s">
        <v>241</v>
      </c>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9"/>
      <c r="AF4" s="49"/>
    </row>
    <row r="5" spans="2:32" s="44" customFormat="1" x14ac:dyDescent="0.25">
      <c r="B5" s="48"/>
      <c r="C5" s="210" t="s">
        <v>235</v>
      </c>
      <c r="D5" s="211"/>
      <c r="E5" s="211"/>
      <c r="F5" s="211"/>
      <c r="G5" s="211"/>
      <c r="H5" s="211"/>
      <c r="I5" s="211"/>
      <c r="J5" s="211"/>
      <c r="K5" s="211"/>
      <c r="L5" s="211"/>
      <c r="M5" s="211"/>
      <c r="N5" s="211"/>
      <c r="O5" s="211"/>
      <c r="P5" s="211"/>
      <c r="Q5" s="211"/>
      <c r="R5" s="211"/>
      <c r="S5" s="211"/>
      <c r="T5" s="211"/>
      <c r="U5" s="211"/>
      <c r="V5" s="211"/>
      <c r="W5" s="211"/>
      <c r="X5" s="211"/>
      <c r="Y5" s="211"/>
      <c r="Z5" s="211"/>
      <c r="AA5" s="211"/>
      <c r="AB5" s="211"/>
      <c r="AC5" s="211"/>
      <c r="AD5" s="211"/>
      <c r="AE5" s="212"/>
      <c r="AF5" s="49"/>
    </row>
    <row r="6" spans="2:32" s="44" customFormat="1" ht="15" customHeight="1" x14ac:dyDescent="0.25">
      <c r="B6" s="48"/>
      <c r="C6" s="213" t="s">
        <v>248</v>
      </c>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5"/>
      <c r="AF6" s="49"/>
    </row>
    <row r="7" spans="2:32" s="44" customFormat="1" x14ac:dyDescent="0.25">
      <c r="B7" s="48"/>
      <c r="C7" s="210" t="s">
        <v>249</v>
      </c>
      <c r="D7" s="211"/>
      <c r="E7" s="211"/>
      <c r="F7" s="211"/>
      <c r="G7" s="211"/>
      <c r="H7" s="211"/>
      <c r="I7" s="211"/>
      <c r="J7" s="211"/>
      <c r="K7" s="211"/>
      <c r="L7" s="211"/>
      <c r="M7" s="211"/>
      <c r="N7" s="211"/>
      <c r="O7" s="211"/>
      <c r="P7" s="211"/>
      <c r="Q7" s="211"/>
      <c r="R7" s="211"/>
      <c r="S7" s="211"/>
      <c r="T7" s="211"/>
      <c r="U7" s="211"/>
      <c r="V7" s="211"/>
      <c r="W7" s="211"/>
      <c r="X7" s="211"/>
      <c r="Y7" s="211"/>
      <c r="Z7" s="211"/>
      <c r="AA7" s="211"/>
      <c r="AB7" s="211"/>
      <c r="AC7" s="211"/>
      <c r="AD7" s="211"/>
      <c r="AE7" s="212"/>
      <c r="AF7" s="49"/>
    </row>
    <row r="8" spans="2:32" s="44" customFormat="1" ht="15.75" thickBot="1" x14ac:dyDescent="0.3">
      <c r="B8" s="48"/>
      <c r="C8" s="216" t="s">
        <v>250</v>
      </c>
      <c r="D8" s="217"/>
      <c r="E8" s="217"/>
      <c r="F8" s="217"/>
      <c r="G8" s="217"/>
      <c r="H8" s="217"/>
      <c r="I8" s="217"/>
      <c r="J8" s="217"/>
      <c r="K8" s="217"/>
      <c r="L8" s="217"/>
      <c r="M8" s="217"/>
      <c r="N8" s="217"/>
      <c r="O8" s="217"/>
      <c r="P8" s="217"/>
      <c r="Q8" s="217"/>
      <c r="R8" s="217"/>
      <c r="S8" s="217"/>
      <c r="T8" s="217"/>
      <c r="U8" s="217"/>
      <c r="V8" s="217"/>
      <c r="W8" s="217"/>
      <c r="X8" s="217"/>
      <c r="Y8" s="217"/>
      <c r="Z8" s="217"/>
      <c r="AA8" s="217"/>
      <c r="AB8" s="217"/>
      <c r="AC8" s="217"/>
      <c r="AD8" s="217"/>
      <c r="AE8" s="218"/>
      <c r="AF8" s="49"/>
    </row>
    <row r="9" spans="2:32" s="44" customFormat="1" ht="8.25" customHeight="1" thickBot="1" x14ac:dyDescent="0.3">
      <c r="B9" s="48"/>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49"/>
    </row>
    <row r="10" spans="2:32" s="51" customFormat="1" ht="21" customHeight="1" thickBot="1" x14ac:dyDescent="0.3">
      <c r="B10" s="52"/>
      <c r="C10" s="190" t="s">
        <v>234</v>
      </c>
      <c r="D10" s="191"/>
      <c r="E10" s="191"/>
      <c r="F10" s="191"/>
      <c r="G10" s="191"/>
      <c r="H10" s="191"/>
      <c r="I10" s="191"/>
      <c r="J10" s="192"/>
      <c r="K10" s="191" t="s">
        <v>0</v>
      </c>
      <c r="L10" s="191"/>
      <c r="M10" s="191"/>
      <c r="N10" s="191"/>
      <c r="O10" s="191"/>
      <c r="P10" s="191"/>
      <c r="Q10" s="191"/>
      <c r="R10" s="191"/>
      <c r="S10" s="191"/>
      <c r="T10" s="191"/>
      <c r="U10" s="191"/>
      <c r="V10" s="191"/>
      <c r="W10" s="191"/>
      <c r="X10" s="191"/>
      <c r="Y10" s="191"/>
      <c r="Z10" s="191"/>
      <c r="AA10" s="191"/>
      <c r="AB10" s="191"/>
      <c r="AC10" s="191"/>
      <c r="AD10" s="191"/>
      <c r="AE10" s="192"/>
      <c r="AF10" s="53"/>
    </row>
    <row r="11" spans="2:32" s="54" customFormat="1" ht="15.75" thickBot="1" x14ac:dyDescent="0.3">
      <c r="B11" s="55"/>
      <c r="C11" s="202" t="s">
        <v>1</v>
      </c>
      <c r="D11" s="203"/>
      <c r="E11" s="203"/>
      <c r="F11" s="203"/>
      <c r="G11" s="194"/>
      <c r="H11" s="220" t="s">
        <v>2</v>
      </c>
      <c r="I11" s="220" t="s">
        <v>3</v>
      </c>
      <c r="J11" s="222" t="s">
        <v>59</v>
      </c>
      <c r="K11" s="202" t="s">
        <v>192</v>
      </c>
      <c r="L11" s="194"/>
      <c r="M11" s="193" t="s">
        <v>4</v>
      </c>
      <c r="N11" s="203"/>
      <c r="O11" s="194"/>
      <c r="P11" s="193" t="s">
        <v>5</v>
      </c>
      <c r="Q11" s="194"/>
      <c r="R11" s="193" t="s">
        <v>237</v>
      </c>
      <c r="S11" s="194"/>
      <c r="T11" s="185" t="s">
        <v>6</v>
      </c>
      <c r="U11" s="186"/>
      <c r="V11" s="186"/>
      <c r="W11" s="186"/>
      <c r="X11" s="186"/>
      <c r="Y11" s="187"/>
      <c r="Z11" s="193" t="s">
        <v>7</v>
      </c>
      <c r="AA11" s="194"/>
      <c r="AB11" s="195" t="s">
        <v>244</v>
      </c>
      <c r="AC11" s="196"/>
      <c r="AD11" s="197" t="s">
        <v>8</v>
      </c>
      <c r="AE11" s="196"/>
      <c r="AF11" s="56"/>
    </row>
    <row r="12" spans="2:32" s="54" customFormat="1" ht="47.25" customHeight="1" x14ac:dyDescent="0.25">
      <c r="B12" s="55"/>
      <c r="C12" s="204"/>
      <c r="D12" s="205"/>
      <c r="E12" s="205"/>
      <c r="F12" s="205"/>
      <c r="G12" s="206"/>
      <c r="H12" s="221"/>
      <c r="I12" s="221"/>
      <c r="J12" s="223"/>
      <c r="K12" s="204"/>
      <c r="L12" s="206"/>
      <c r="M12" s="219"/>
      <c r="N12" s="205"/>
      <c r="O12" s="206"/>
      <c r="P12" s="219"/>
      <c r="Q12" s="206"/>
      <c r="R12" s="219"/>
      <c r="S12" s="206"/>
      <c r="T12" s="188" t="s">
        <v>246</v>
      </c>
      <c r="U12" s="189"/>
      <c r="V12" s="188" t="s">
        <v>245</v>
      </c>
      <c r="W12" s="189"/>
      <c r="X12" s="188" t="s">
        <v>226</v>
      </c>
      <c r="Y12" s="189"/>
      <c r="Z12" s="198" t="s">
        <v>246</v>
      </c>
      <c r="AA12" s="200" t="s">
        <v>247</v>
      </c>
      <c r="AB12" s="198" t="s">
        <v>246</v>
      </c>
      <c r="AC12" s="200" t="s">
        <v>247</v>
      </c>
      <c r="AD12" s="198" t="s">
        <v>246</v>
      </c>
      <c r="AE12" s="200" t="s">
        <v>247</v>
      </c>
      <c r="AF12" s="56"/>
    </row>
    <row r="13" spans="2:32" s="54" customFormat="1" ht="40.5" customHeight="1" thickBot="1" x14ac:dyDescent="0.3">
      <c r="B13" s="55"/>
      <c r="C13" s="1" t="s">
        <v>56</v>
      </c>
      <c r="D13" s="43" t="s">
        <v>58</v>
      </c>
      <c r="E13" s="43" t="s">
        <v>57</v>
      </c>
      <c r="F13" s="43" t="s">
        <v>54</v>
      </c>
      <c r="G13" s="43" t="s">
        <v>53</v>
      </c>
      <c r="H13" s="201"/>
      <c r="I13" s="201"/>
      <c r="J13" s="224"/>
      <c r="K13" s="57" t="s">
        <v>9</v>
      </c>
      <c r="L13" s="43" t="s">
        <v>12</v>
      </c>
      <c r="M13" s="43" t="s">
        <v>9</v>
      </c>
      <c r="N13" s="43" t="s">
        <v>10</v>
      </c>
      <c r="O13" s="43" t="s">
        <v>11</v>
      </c>
      <c r="P13" s="43" t="s">
        <v>9</v>
      </c>
      <c r="Q13" s="43" t="s">
        <v>12</v>
      </c>
      <c r="R13" s="43" t="s">
        <v>9</v>
      </c>
      <c r="S13" s="43" t="s">
        <v>12</v>
      </c>
      <c r="T13" s="43" t="s">
        <v>9</v>
      </c>
      <c r="U13" s="43" t="s">
        <v>236</v>
      </c>
      <c r="V13" s="43" t="s">
        <v>9</v>
      </c>
      <c r="W13" s="43" t="s">
        <v>236</v>
      </c>
      <c r="X13" s="43" t="s">
        <v>9</v>
      </c>
      <c r="Y13" s="43" t="s">
        <v>236</v>
      </c>
      <c r="Z13" s="199"/>
      <c r="AA13" s="201"/>
      <c r="AB13" s="199"/>
      <c r="AC13" s="201"/>
      <c r="AD13" s="199"/>
      <c r="AE13" s="201"/>
      <c r="AF13" s="56"/>
    </row>
    <row r="14" spans="2:32" s="58" customFormat="1" ht="40.5" customHeight="1" thickBot="1" x14ac:dyDescent="0.3">
      <c r="B14" s="59"/>
      <c r="C14" s="2">
        <v>20649300</v>
      </c>
      <c r="D14" s="3">
        <v>288474</v>
      </c>
      <c r="E14" s="3">
        <v>20937774</v>
      </c>
      <c r="F14" s="169">
        <v>366</v>
      </c>
      <c r="G14" s="169">
        <v>20937774</v>
      </c>
      <c r="H14" s="3">
        <v>1370</v>
      </c>
      <c r="I14" s="3">
        <v>3528</v>
      </c>
      <c r="J14" s="60">
        <v>4898</v>
      </c>
      <c r="K14" s="170">
        <v>452</v>
      </c>
      <c r="L14" s="170">
        <v>29302247</v>
      </c>
      <c r="M14" s="171">
        <v>395</v>
      </c>
      <c r="N14" s="172">
        <v>26351341</v>
      </c>
      <c r="O14" s="172">
        <v>20037575</v>
      </c>
      <c r="P14" s="171">
        <v>24</v>
      </c>
      <c r="Q14" s="172">
        <v>812400</v>
      </c>
      <c r="R14" s="81">
        <v>33</v>
      </c>
      <c r="S14" s="81">
        <v>2138506</v>
      </c>
      <c r="T14" s="171">
        <v>0</v>
      </c>
      <c r="U14" s="172">
        <v>0</v>
      </c>
      <c r="V14" s="172">
        <v>0</v>
      </c>
      <c r="W14" s="172">
        <v>0</v>
      </c>
      <c r="X14" s="172">
        <v>0</v>
      </c>
      <c r="Y14" s="172">
        <v>0</v>
      </c>
      <c r="Z14" s="172">
        <v>20037575</v>
      </c>
      <c r="AA14" s="81">
        <v>20037575</v>
      </c>
      <c r="AB14" s="181">
        <v>0.95700598353960642</v>
      </c>
      <c r="AC14" s="181">
        <v>0.95700598353960642</v>
      </c>
      <c r="AD14" s="182">
        <v>0.95700598353960642</v>
      </c>
      <c r="AE14" s="183">
        <v>0.95700598353960642</v>
      </c>
      <c r="AF14" s="61"/>
    </row>
    <row r="15" spans="2:32" s="51" customFormat="1" ht="8.1" customHeight="1" thickBot="1" x14ac:dyDescent="0.3">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4"/>
    </row>
    <row r="16" spans="2:32" s="51" customFormat="1" x14ac:dyDescent="0.25"/>
    <row r="17" spans="3:30" hidden="1" x14ac:dyDescent="0.25">
      <c r="U17" s="4"/>
      <c r="V17" s="4"/>
      <c r="W17" s="4"/>
      <c r="X17" s="4"/>
      <c r="Y17" s="4"/>
      <c r="Z17" s="4"/>
      <c r="AA17" s="4"/>
      <c r="AB17" s="4"/>
      <c r="AC17" s="4"/>
      <c r="AD17" s="4"/>
    </row>
    <row r="18" spans="3:30" hidden="1" x14ac:dyDescent="0.25">
      <c r="I18" t="str">
        <f>MID(C9,31,11)</f>
        <v/>
      </c>
      <c r="AC18" s="4"/>
      <c r="AD18" s="4"/>
    </row>
    <row r="19" spans="3:30" x14ac:dyDescent="0.25">
      <c r="I19" s="4"/>
      <c r="J19" s="4"/>
    </row>
    <row r="20" spans="3:30" x14ac:dyDescent="0.25">
      <c r="C20" t="s">
        <v>13</v>
      </c>
      <c r="O20" s="180"/>
    </row>
    <row r="21" spans="3:30" x14ac:dyDescent="0.25">
      <c r="C21" t="s">
        <v>55</v>
      </c>
      <c r="O21" s="4"/>
    </row>
    <row r="22" spans="3:30" x14ac:dyDescent="0.25"/>
    <row r="23" spans="3:30" x14ac:dyDescent="0.25">
      <c r="C23" t="s">
        <v>243</v>
      </c>
    </row>
    <row r="1048561" x14ac:dyDescent="0.25"/>
    <row r="1048562" hidden="1" x14ac:dyDescent="0.25"/>
    <row r="1048574" hidden="1" x14ac:dyDescent="0.25"/>
    <row r="1048575" hidden="1" x14ac:dyDescent="0.25"/>
    <row r="1048576" hidden="1" x14ac:dyDescent="0.25"/>
  </sheetData>
  <mergeCells count="28">
    <mergeCell ref="K11:L12"/>
    <mergeCell ref="M11:O12"/>
    <mergeCell ref="P11:Q12"/>
    <mergeCell ref="R11:S12"/>
    <mergeCell ref="H11:H13"/>
    <mergeCell ref="I11:I13"/>
    <mergeCell ref="J11:J13"/>
    <mergeCell ref="C4:AE4"/>
    <mergeCell ref="C5:AE5"/>
    <mergeCell ref="C6:AE6"/>
    <mergeCell ref="C7:AE7"/>
    <mergeCell ref="C8:AE8"/>
    <mergeCell ref="T11:Y11"/>
    <mergeCell ref="T12:U12"/>
    <mergeCell ref="V12:W12"/>
    <mergeCell ref="X12:Y12"/>
    <mergeCell ref="C10:J10"/>
    <mergeCell ref="K10:AE10"/>
    <mergeCell ref="Z11:AA11"/>
    <mergeCell ref="AB11:AC11"/>
    <mergeCell ref="AD11:AE11"/>
    <mergeCell ref="Z12:Z13"/>
    <mergeCell ref="AA12:AA13"/>
    <mergeCell ref="AB12:AB13"/>
    <mergeCell ref="AC12:AC13"/>
    <mergeCell ref="AD12:AD13"/>
    <mergeCell ref="AE12:AE13"/>
    <mergeCell ref="C11:G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F538"/>
  <sheetViews>
    <sheetView showGridLines="0" topLeftCell="AF1" workbookViewId="0">
      <selection activeCell="AP1" sqref="AP1"/>
    </sheetView>
  </sheetViews>
  <sheetFormatPr defaultRowHeight="15" x14ac:dyDescent="0.25"/>
  <cols>
    <col min="1" max="1" width="9" style="76" bestFit="1" customWidth="1"/>
    <col min="2" max="2" width="12.42578125" style="77" bestFit="1" customWidth="1"/>
    <col min="3" max="4" width="11.7109375" style="78" bestFit="1" customWidth="1"/>
    <col min="5" max="5" width="33.5703125" style="76" customWidth="1"/>
    <col min="6" max="6" width="10.28515625" style="76" customWidth="1"/>
    <col min="7" max="7" width="10.5703125" style="76" bestFit="1" customWidth="1"/>
    <col min="8" max="8" width="7.5703125" style="76" customWidth="1"/>
    <col min="9" max="9" width="22" style="76" customWidth="1"/>
    <col min="10" max="10" width="14.7109375" style="78" bestFit="1" customWidth="1"/>
    <col min="11" max="11" width="13.85546875" style="78" bestFit="1" customWidth="1"/>
    <col min="12" max="12" width="4.5703125" style="76" bestFit="1" customWidth="1"/>
    <col min="13" max="13" width="30" style="173" customWidth="1"/>
    <col min="14" max="14" width="32.5703125" style="76" bestFit="1" customWidth="1"/>
    <col min="15" max="15" width="9.42578125" style="76" bestFit="1" customWidth="1"/>
    <col min="16" max="16" width="20.85546875" style="76" customWidth="1"/>
    <col min="17" max="17" width="32.42578125" style="173" customWidth="1"/>
    <col min="18" max="18" width="4.42578125" style="76" customWidth="1"/>
    <col min="19" max="19" width="8.85546875" style="76" customWidth="1"/>
    <col min="20" max="20" width="7.5703125" style="76" customWidth="1"/>
    <col min="21" max="21" width="13.7109375" style="76" customWidth="1"/>
    <col min="22" max="22" width="7.42578125" style="79" bestFit="1" customWidth="1"/>
    <col min="23" max="23" width="7" style="79" bestFit="1" customWidth="1"/>
    <col min="24" max="24" width="11.5703125" style="76" customWidth="1"/>
    <col min="25" max="25" width="64" style="173" customWidth="1"/>
    <col min="26" max="26" width="14.140625" style="76" customWidth="1"/>
    <col min="27" max="27" width="9.28515625" style="76" customWidth="1"/>
    <col min="28" max="28" width="27.42578125" style="76" bestFit="1" customWidth="1"/>
    <col min="29" max="29" width="20.5703125" style="76" bestFit="1" customWidth="1"/>
    <col min="30" max="30" width="14" style="76" bestFit="1" customWidth="1"/>
    <col min="31" max="31" width="14.7109375" style="76" bestFit="1" customWidth="1"/>
    <col min="32" max="32" width="58.140625" style="173" customWidth="1"/>
    <col min="33" max="33" width="8.28515625" style="76" customWidth="1"/>
    <col min="34" max="34" width="92.140625" style="173" customWidth="1"/>
    <col min="35" max="36" width="11.7109375" style="78" bestFit="1" customWidth="1"/>
    <col min="37" max="37" width="10" style="79" customWidth="1"/>
    <col min="38" max="38" width="18.140625" style="76" bestFit="1" customWidth="1"/>
    <col min="39" max="40" width="11.7109375" style="78" bestFit="1" customWidth="1"/>
    <col min="41" max="41" width="23.140625" style="78" bestFit="1" customWidth="1"/>
    <col min="42" max="42" width="19.5703125" style="76" bestFit="1" customWidth="1"/>
    <col min="43" max="43" width="14.7109375" style="76" bestFit="1" customWidth="1"/>
    <col min="44" max="44" width="8.28515625" style="79" customWidth="1"/>
    <col min="45" max="45" width="10.5703125" style="79" customWidth="1"/>
    <col min="46" max="46" width="8.42578125" style="79" customWidth="1"/>
    <col min="47" max="47" width="255.7109375" style="76" bestFit="1" customWidth="1"/>
    <col min="48" max="48" width="11.140625" style="79" bestFit="1" customWidth="1"/>
    <col min="49" max="49" width="8" style="79" customWidth="1"/>
    <col min="50" max="50" width="11.5703125" style="79" bestFit="1" customWidth="1"/>
    <col min="51" max="51" width="6.42578125" style="79" customWidth="1"/>
    <col min="52" max="52" width="11.140625" style="79" bestFit="1" customWidth="1"/>
    <col min="53" max="53" width="73.42578125" style="76" bestFit="1" customWidth="1"/>
    <col min="54" max="55" width="11.7109375" style="78" bestFit="1" customWidth="1"/>
    <col min="56" max="56" width="8" style="76" customWidth="1"/>
    <col min="57" max="57" width="13.42578125" style="78" bestFit="1" customWidth="1"/>
    <col min="58" max="58" width="24.28515625" style="76" bestFit="1" customWidth="1"/>
    <col min="59" max="59" width="22" style="78" bestFit="1" customWidth="1"/>
    <col min="60" max="60" width="24.28515625" style="76" bestFit="1" customWidth="1"/>
    <col min="61" max="62" width="22" style="78" bestFit="1" customWidth="1"/>
    <col min="63" max="63" width="6.85546875" style="76" bestFit="1" customWidth="1"/>
    <col min="64" max="64" width="7" style="79" bestFit="1" customWidth="1"/>
    <col min="65" max="65" width="9.140625" style="79"/>
    <col min="66" max="66" width="8.42578125" style="76" customWidth="1"/>
    <col min="67" max="67" width="21" style="76" bestFit="1" customWidth="1"/>
    <col min="68" max="68" width="255.7109375" style="76" bestFit="1" customWidth="1"/>
    <col min="69" max="69" width="12.42578125" style="76" bestFit="1" customWidth="1"/>
    <col min="70" max="70" width="19" style="76" bestFit="1" customWidth="1"/>
    <col min="71" max="71" width="9.42578125" style="76" bestFit="1" customWidth="1"/>
    <col min="72" max="72" width="8.42578125" style="76" customWidth="1"/>
    <col min="73" max="73" width="8.28515625" style="76" bestFit="1" customWidth="1"/>
    <col min="74" max="74" width="6.140625" style="76" customWidth="1"/>
    <col min="75" max="75" width="44" style="76" bestFit="1" customWidth="1"/>
    <col min="76" max="76" width="53.140625" style="76" customWidth="1"/>
    <col min="77" max="77" width="56.7109375" style="76" bestFit="1" customWidth="1"/>
    <col min="78" max="78" width="9.85546875" style="76" bestFit="1" customWidth="1"/>
    <col min="79" max="79" width="16.5703125" style="76" bestFit="1" customWidth="1"/>
    <col min="80" max="80" width="16" style="76" bestFit="1" customWidth="1"/>
    <col min="81" max="81" width="19.85546875" style="76" bestFit="1" customWidth="1"/>
    <col min="82" max="82" width="136.5703125" style="76" bestFit="1" customWidth="1"/>
    <col min="83" max="83" width="11.28515625" style="76" bestFit="1" customWidth="1"/>
    <col min="84" max="84" width="17" style="76" bestFit="1" customWidth="1"/>
    <col min="85" max="85" width="18.7109375" style="76" bestFit="1" customWidth="1"/>
    <col min="86" max="86" width="18" style="76" bestFit="1" customWidth="1"/>
    <col min="87" max="87" width="19.5703125" style="76" bestFit="1" customWidth="1"/>
    <col min="88" max="88" width="18.7109375" style="76" bestFit="1" customWidth="1"/>
    <col min="89" max="89" width="20.28515625" style="76" bestFit="1" customWidth="1"/>
    <col min="90" max="90" width="17.7109375" style="79" bestFit="1" customWidth="1"/>
    <col min="91" max="91" width="26.85546875" style="79" bestFit="1" customWidth="1"/>
    <col min="92" max="92" width="20.85546875" style="79" bestFit="1" customWidth="1"/>
    <col min="93" max="93" width="17.7109375" style="79" bestFit="1" customWidth="1"/>
    <col min="94" max="94" width="22.28515625" style="79" bestFit="1" customWidth="1"/>
    <col min="95" max="95" width="15.85546875" style="79" bestFit="1" customWidth="1"/>
    <col min="96" max="96" width="20.5703125" style="79" customWidth="1"/>
    <col min="97" max="97" width="18.5703125" style="79" bestFit="1" customWidth="1"/>
    <col min="98" max="98" width="19.28515625" style="79" customWidth="1"/>
    <col min="99" max="99" width="17.28515625" style="79" customWidth="1"/>
    <col min="100" max="100" width="23.5703125" style="79" bestFit="1" customWidth="1"/>
    <col min="101" max="101" width="17" style="76" bestFit="1" customWidth="1"/>
    <col min="102" max="102" width="24" style="79" bestFit="1" customWidth="1"/>
    <col min="103" max="103" width="14.28515625" style="79" bestFit="1" customWidth="1"/>
    <col min="104" max="104" width="12.140625" style="79" customWidth="1"/>
    <col min="105" max="105" width="16" style="79" customWidth="1"/>
    <col min="106" max="106" width="21.85546875" style="79" bestFit="1" customWidth="1"/>
    <col min="107" max="107" width="14.28515625" style="79" bestFit="1" customWidth="1"/>
    <col min="108" max="108" width="13.7109375" style="79" customWidth="1"/>
    <col min="109" max="109" width="14.5703125" style="79" customWidth="1"/>
    <col min="110" max="110" width="15.140625" style="44" bestFit="1" customWidth="1"/>
    <col min="111" max="16384" width="9.140625" style="44"/>
  </cols>
  <sheetData>
    <row r="1" spans="1:110" s="75" customFormat="1" x14ac:dyDescent="0.25">
      <c r="A1" s="65" t="s">
        <v>60</v>
      </c>
      <c r="B1" s="66" t="s">
        <v>61</v>
      </c>
      <c r="C1" s="67" t="s">
        <v>62</v>
      </c>
      <c r="D1" s="67" t="s">
        <v>63</v>
      </c>
      <c r="E1" s="65" t="s">
        <v>14</v>
      </c>
      <c r="F1" s="65" t="s">
        <v>15</v>
      </c>
      <c r="G1" s="65" t="s">
        <v>64</v>
      </c>
      <c r="H1" s="65" t="s">
        <v>16</v>
      </c>
      <c r="I1" s="65" t="s">
        <v>17</v>
      </c>
      <c r="J1" s="67" t="s">
        <v>65</v>
      </c>
      <c r="K1" s="67" t="s">
        <v>66</v>
      </c>
      <c r="L1" s="65" t="s">
        <v>18</v>
      </c>
      <c r="M1" s="65" t="s">
        <v>19</v>
      </c>
      <c r="N1" s="65" t="s">
        <v>67</v>
      </c>
      <c r="O1" s="65" t="s">
        <v>68</v>
      </c>
      <c r="P1" s="65" t="s">
        <v>20</v>
      </c>
      <c r="Q1" s="65" t="s">
        <v>21</v>
      </c>
      <c r="R1" s="65" t="s">
        <v>22</v>
      </c>
      <c r="S1" s="65" t="s">
        <v>69</v>
      </c>
      <c r="T1" s="65" t="s">
        <v>23</v>
      </c>
      <c r="U1" s="65" t="s">
        <v>24</v>
      </c>
      <c r="V1" s="68" t="s">
        <v>25</v>
      </c>
      <c r="W1" s="68" t="s">
        <v>70</v>
      </c>
      <c r="X1" s="65" t="s">
        <v>26</v>
      </c>
      <c r="Y1" s="65" t="s">
        <v>71</v>
      </c>
      <c r="Z1" s="65" t="s">
        <v>72</v>
      </c>
      <c r="AA1" s="65" t="s">
        <v>73</v>
      </c>
      <c r="AB1" s="65" t="s">
        <v>74</v>
      </c>
      <c r="AC1" s="65" t="s">
        <v>75</v>
      </c>
      <c r="AD1" s="65" t="s">
        <v>76</v>
      </c>
      <c r="AE1" s="65" t="s">
        <v>28</v>
      </c>
      <c r="AF1" s="65" t="s">
        <v>77</v>
      </c>
      <c r="AG1" s="65" t="s">
        <v>29</v>
      </c>
      <c r="AH1" s="65" t="s">
        <v>30</v>
      </c>
      <c r="AI1" s="67" t="s">
        <v>31</v>
      </c>
      <c r="AJ1" s="67" t="s">
        <v>32</v>
      </c>
      <c r="AK1" s="68" t="s">
        <v>33</v>
      </c>
      <c r="AL1" s="65" t="s">
        <v>78</v>
      </c>
      <c r="AM1" s="67" t="s">
        <v>34</v>
      </c>
      <c r="AN1" s="67" t="s">
        <v>79</v>
      </c>
      <c r="AO1" s="67" t="s">
        <v>80</v>
      </c>
      <c r="AP1" s="65" t="s">
        <v>35</v>
      </c>
      <c r="AQ1" s="65" t="s">
        <v>36</v>
      </c>
      <c r="AR1" s="68" t="s">
        <v>81</v>
      </c>
      <c r="AS1" s="68" t="s">
        <v>37</v>
      </c>
      <c r="AT1" s="68" t="s">
        <v>38</v>
      </c>
      <c r="AU1" s="65" t="s">
        <v>39</v>
      </c>
      <c r="AV1" s="68" t="s">
        <v>82</v>
      </c>
      <c r="AW1" s="68" t="s">
        <v>83</v>
      </c>
      <c r="AX1" s="68" t="s">
        <v>40</v>
      </c>
      <c r="AY1" s="68" t="s">
        <v>41</v>
      </c>
      <c r="AZ1" s="68" t="s">
        <v>84</v>
      </c>
      <c r="BA1" s="65" t="s">
        <v>85</v>
      </c>
      <c r="BB1" s="67" t="s">
        <v>86</v>
      </c>
      <c r="BC1" s="67" t="s">
        <v>87</v>
      </c>
      <c r="BD1" s="65" t="s">
        <v>42</v>
      </c>
      <c r="BE1" s="67" t="s">
        <v>88</v>
      </c>
      <c r="BF1" s="65" t="s">
        <v>43</v>
      </c>
      <c r="BG1" s="67" t="s">
        <v>44</v>
      </c>
      <c r="BH1" s="65" t="s">
        <v>45</v>
      </c>
      <c r="BI1" s="67" t="s">
        <v>46</v>
      </c>
      <c r="BJ1" s="67" t="s">
        <v>89</v>
      </c>
      <c r="BK1" s="65" t="s">
        <v>90</v>
      </c>
      <c r="BL1" s="68" t="s">
        <v>91</v>
      </c>
      <c r="BM1" s="68" t="s">
        <v>92</v>
      </c>
      <c r="BN1" s="65" t="s">
        <v>93</v>
      </c>
      <c r="BO1" s="65" t="s">
        <v>94</v>
      </c>
      <c r="BP1" s="65" t="s">
        <v>95</v>
      </c>
      <c r="BQ1" s="65" t="s">
        <v>96</v>
      </c>
      <c r="BR1" s="65" t="s">
        <v>97</v>
      </c>
      <c r="BS1" s="65" t="s">
        <v>98</v>
      </c>
      <c r="BT1" s="65" t="s">
        <v>99</v>
      </c>
      <c r="BU1" s="65" t="s">
        <v>100</v>
      </c>
      <c r="BV1" s="65" t="s">
        <v>101</v>
      </c>
      <c r="BW1" s="65" t="s">
        <v>102</v>
      </c>
      <c r="BX1" s="65" t="s">
        <v>103</v>
      </c>
      <c r="BY1" s="65" t="s">
        <v>104</v>
      </c>
      <c r="BZ1" s="65" t="s">
        <v>105</v>
      </c>
      <c r="CA1" s="65" t="s">
        <v>106</v>
      </c>
      <c r="CB1" s="65" t="s">
        <v>107</v>
      </c>
      <c r="CC1" s="65" t="s">
        <v>108</v>
      </c>
      <c r="CD1" s="65" t="s">
        <v>109</v>
      </c>
      <c r="CE1" s="65" t="s">
        <v>110</v>
      </c>
      <c r="CF1" s="65" t="s">
        <v>111</v>
      </c>
      <c r="CG1" s="65" t="s">
        <v>112</v>
      </c>
      <c r="CH1" s="65" t="s">
        <v>113</v>
      </c>
      <c r="CI1" s="65" t="s">
        <v>114</v>
      </c>
      <c r="CJ1" s="65" t="s">
        <v>115</v>
      </c>
      <c r="CK1" s="65" t="s">
        <v>116</v>
      </c>
      <c r="CL1" s="68" t="s">
        <v>117</v>
      </c>
      <c r="CM1" s="68" t="s">
        <v>118</v>
      </c>
      <c r="CN1" s="68" t="s">
        <v>119</v>
      </c>
      <c r="CO1" s="68" t="s">
        <v>120</v>
      </c>
      <c r="CP1" s="68" t="s">
        <v>121</v>
      </c>
      <c r="CQ1" s="68" t="s">
        <v>122</v>
      </c>
      <c r="CR1" s="68" t="s">
        <v>125</v>
      </c>
      <c r="CS1" s="68" t="s">
        <v>126</v>
      </c>
      <c r="CT1" s="68" t="s">
        <v>127</v>
      </c>
      <c r="CU1" s="68" t="s">
        <v>128</v>
      </c>
      <c r="CV1" s="68" t="s">
        <v>123</v>
      </c>
      <c r="CW1" s="65" t="s">
        <v>124</v>
      </c>
      <c r="CX1" s="68" t="s">
        <v>240</v>
      </c>
      <c r="CY1" s="68" t="s">
        <v>129</v>
      </c>
      <c r="CZ1" s="68" t="s">
        <v>130</v>
      </c>
      <c r="DA1" s="68" t="s">
        <v>131</v>
      </c>
      <c r="DB1" s="68" t="s">
        <v>132</v>
      </c>
      <c r="DC1" s="68" t="s">
        <v>133</v>
      </c>
      <c r="DD1" s="68" t="s">
        <v>134</v>
      </c>
      <c r="DE1" s="68" t="s">
        <v>135</v>
      </c>
      <c r="DF1" s="262" t="s">
        <v>136</v>
      </c>
    </row>
    <row r="2" spans="1:110" x14ac:dyDescent="0.25">
      <c r="A2" s="76" t="s">
        <v>251</v>
      </c>
      <c r="B2" s="77">
        <v>43770</v>
      </c>
      <c r="C2" s="78" t="s">
        <v>252</v>
      </c>
      <c r="D2" s="78" t="s">
        <v>253</v>
      </c>
      <c r="E2" s="76" t="s">
        <v>254</v>
      </c>
      <c r="F2" s="76" t="s">
        <v>255</v>
      </c>
      <c r="G2" s="76" t="s">
        <v>256</v>
      </c>
      <c r="H2" s="76" t="s">
        <v>257</v>
      </c>
      <c r="I2" s="76" t="s">
        <v>258</v>
      </c>
      <c r="J2" s="78" t="s">
        <v>252</v>
      </c>
      <c r="K2" s="78" t="s">
        <v>259</v>
      </c>
      <c r="L2" s="76" t="s">
        <v>260</v>
      </c>
      <c r="M2" s="76" t="s">
        <v>261</v>
      </c>
      <c r="N2" s="76" t="s">
        <v>262</v>
      </c>
      <c r="O2" s="76" t="s">
        <v>263</v>
      </c>
      <c r="P2" s="76" t="s">
        <v>264</v>
      </c>
      <c r="Q2" s="76" t="s">
        <v>265</v>
      </c>
      <c r="R2" s="76" t="s">
        <v>266</v>
      </c>
      <c r="S2" s="76" t="s">
        <v>267</v>
      </c>
      <c r="T2" s="76" t="s">
        <v>268</v>
      </c>
      <c r="U2" s="76" t="s">
        <v>269</v>
      </c>
      <c r="V2" s="79">
        <v>300000</v>
      </c>
      <c r="W2" s="79">
        <v>0</v>
      </c>
      <c r="X2" s="76" t="s">
        <v>270</v>
      </c>
      <c r="Y2" s="76" t="s">
        <v>271</v>
      </c>
      <c r="Z2" s="76" t="s">
        <v>272</v>
      </c>
      <c r="AA2" s="76" t="s">
        <v>273</v>
      </c>
      <c r="AB2" s="76" t="s">
        <v>274</v>
      </c>
      <c r="AC2" s="76" t="s">
        <v>275</v>
      </c>
      <c r="AD2" s="76" t="s">
        <v>276</v>
      </c>
      <c r="AE2" s="76" t="s">
        <v>222</v>
      </c>
      <c r="AF2" s="76" t="s">
        <v>277</v>
      </c>
      <c r="AG2" s="76" t="s">
        <v>278</v>
      </c>
      <c r="AH2" s="76" t="s">
        <v>279</v>
      </c>
      <c r="AI2" s="78" t="s">
        <v>280</v>
      </c>
      <c r="AJ2" s="78" t="s">
        <v>281</v>
      </c>
      <c r="AK2" s="79">
        <v>20241</v>
      </c>
      <c r="AL2" s="76" t="s">
        <v>211</v>
      </c>
      <c r="AM2" s="78" t="s">
        <v>282</v>
      </c>
      <c r="AN2" s="78" t="s">
        <v>283</v>
      </c>
      <c r="AO2" s="78" t="s">
        <v>284</v>
      </c>
      <c r="AP2" s="76" t="s">
        <v>232</v>
      </c>
      <c r="AQ2" s="76" t="s">
        <v>232</v>
      </c>
      <c r="AR2" s="79">
        <v>973</v>
      </c>
      <c r="AS2" s="79" t="s">
        <v>256</v>
      </c>
      <c r="AT2" s="79">
        <v>880</v>
      </c>
      <c r="AU2" s="76" t="s">
        <v>285</v>
      </c>
      <c r="AV2" s="79">
        <v>18388</v>
      </c>
      <c r="AW2" s="79">
        <v>1839</v>
      </c>
      <c r="AX2" s="79">
        <v>16549</v>
      </c>
      <c r="AY2" s="79">
        <v>0</v>
      </c>
      <c r="AZ2" s="79">
        <v>18388</v>
      </c>
      <c r="BA2" s="76" t="s">
        <v>286</v>
      </c>
      <c r="BB2" s="78" t="s">
        <v>282</v>
      </c>
      <c r="BC2" s="78" t="s">
        <v>282</v>
      </c>
      <c r="BD2" s="76">
        <v>184</v>
      </c>
      <c r="BE2" s="78" t="s">
        <v>287</v>
      </c>
      <c r="BF2" s="76" t="s">
        <v>288</v>
      </c>
      <c r="BG2" s="78" t="s">
        <v>289</v>
      </c>
      <c r="BH2" s="76" t="s">
        <v>288</v>
      </c>
      <c r="BI2" s="78" t="s">
        <v>289</v>
      </c>
      <c r="BJ2" s="78" t="s">
        <v>289</v>
      </c>
      <c r="BK2" s="76" t="s">
        <v>256</v>
      </c>
      <c r="BL2" s="79">
        <v>300000</v>
      </c>
      <c r="BM2" s="79">
        <v>281612</v>
      </c>
      <c r="BN2" s="76" t="s">
        <v>290</v>
      </c>
      <c r="BO2" s="76" t="s">
        <v>291</v>
      </c>
      <c r="BP2" s="76" t="s">
        <v>292</v>
      </c>
      <c r="BQ2" s="76" t="s">
        <v>256</v>
      </c>
      <c r="BR2" s="76" t="s">
        <v>275</v>
      </c>
      <c r="BS2" s="76" t="s">
        <v>293</v>
      </c>
      <c r="BT2" s="76" t="s">
        <v>256</v>
      </c>
      <c r="BU2" s="76" t="s">
        <v>256</v>
      </c>
      <c r="BV2" s="76" t="s">
        <v>256</v>
      </c>
      <c r="BW2" s="76" t="s">
        <v>256</v>
      </c>
      <c r="BX2" s="76" t="s">
        <v>256</v>
      </c>
      <c r="BY2" s="76" t="s">
        <v>294</v>
      </c>
      <c r="BZ2" s="76" t="s">
        <v>256</v>
      </c>
      <c r="CA2" s="76" t="s">
        <v>256</v>
      </c>
      <c r="CB2" s="76" t="s">
        <v>256</v>
      </c>
      <c r="CC2" s="76" t="s">
        <v>256</v>
      </c>
      <c r="CD2" s="76" t="s">
        <v>295</v>
      </c>
      <c r="CE2" s="76" t="s">
        <v>296</v>
      </c>
      <c r="CF2" s="76" t="s">
        <v>297</v>
      </c>
      <c r="CG2" s="76" t="s">
        <v>297</v>
      </c>
      <c r="CH2" s="76" t="s">
        <v>297</v>
      </c>
      <c r="CI2" s="76" t="s">
        <v>297</v>
      </c>
      <c r="CJ2" s="76" t="s">
        <v>297</v>
      </c>
      <c r="CK2" s="76" t="s">
        <v>297</v>
      </c>
      <c r="CL2" s="79">
        <v>0</v>
      </c>
      <c r="CM2" s="79">
        <v>0</v>
      </c>
      <c r="CN2" s="79">
        <v>0</v>
      </c>
      <c r="CO2" s="79">
        <v>0</v>
      </c>
      <c r="CP2" s="79">
        <v>0</v>
      </c>
      <c r="CQ2" s="79">
        <v>0</v>
      </c>
      <c r="CR2" s="79">
        <v>0</v>
      </c>
      <c r="CS2" s="79">
        <v>0</v>
      </c>
      <c r="CT2" s="79">
        <v>0</v>
      </c>
      <c r="CU2" s="79">
        <v>2021100051921590</v>
      </c>
      <c r="CV2" s="79" t="s">
        <v>256</v>
      </c>
      <c r="CW2" s="76" t="s">
        <v>256</v>
      </c>
      <c r="CX2" s="79" t="s">
        <v>298</v>
      </c>
      <c r="CY2" s="79" t="s">
        <v>256</v>
      </c>
      <c r="CZ2" s="79" t="s">
        <v>256</v>
      </c>
      <c r="DA2" s="79" t="s">
        <v>256</v>
      </c>
      <c r="DB2" s="79" t="s">
        <v>256</v>
      </c>
      <c r="DC2" s="79" t="s">
        <v>256</v>
      </c>
      <c r="DD2" s="79" t="s">
        <v>256</v>
      </c>
      <c r="DE2" s="79" t="s">
        <v>256</v>
      </c>
      <c r="DF2" s="44" t="s">
        <v>256</v>
      </c>
    </row>
    <row r="3" spans="1:110" x14ac:dyDescent="0.25">
      <c r="A3" s="76" t="s">
        <v>251</v>
      </c>
      <c r="B3" s="77">
        <v>43770</v>
      </c>
      <c r="C3" s="78" t="s">
        <v>252</v>
      </c>
      <c r="D3" s="78" t="s">
        <v>253</v>
      </c>
      <c r="E3" s="76" t="s">
        <v>254</v>
      </c>
      <c r="F3" s="76" t="s">
        <v>255</v>
      </c>
      <c r="G3" s="76" t="s">
        <v>256</v>
      </c>
      <c r="H3" s="76" t="s">
        <v>257</v>
      </c>
      <c r="I3" s="76" t="s">
        <v>258</v>
      </c>
      <c r="J3" s="78" t="s">
        <v>252</v>
      </c>
      <c r="K3" s="78" t="s">
        <v>259</v>
      </c>
      <c r="L3" s="76" t="s">
        <v>260</v>
      </c>
      <c r="M3" s="76" t="s">
        <v>261</v>
      </c>
      <c r="N3" s="76" t="s">
        <v>299</v>
      </c>
      <c r="O3" s="76" t="s">
        <v>300</v>
      </c>
      <c r="P3" s="76" t="s">
        <v>301</v>
      </c>
      <c r="Q3" s="76" t="s">
        <v>302</v>
      </c>
      <c r="R3" s="76" t="s">
        <v>303</v>
      </c>
      <c r="S3" s="76" t="s">
        <v>304</v>
      </c>
      <c r="T3" s="76" t="s">
        <v>268</v>
      </c>
      <c r="U3" s="76" t="s">
        <v>305</v>
      </c>
      <c r="V3" s="79">
        <v>300000</v>
      </c>
      <c r="W3" s="79">
        <v>0</v>
      </c>
      <c r="X3" s="76" t="s">
        <v>306</v>
      </c>
      <c r="Y3" s="76" t="s">
        <v>307</v>
      </c>
      <c r="Z3" s="76" t="s">
        <v>272</v>
      </c>
      <c r="AA3" s="76" t="s">
        <v>308</v>
      </c>
      <c r="AB3" s="76" t="s">
        <v>309</v>
      </c>
      <c r="AC3" s="76" t="s">
        <v>256</v>
      </c>
      <c r="AD3" s="76" t="s">
        <v>310</v>
      </c>
      <c r="AE3" s="76" t="s">
        <v>223</v>
      </c>
      <c r="AF3" s="76" t="s">
        <v>311</v>
      </c>
      <c r="AG3" s="76" t="s">
        <v>312</v>
      </c>
      <c r="AH3" s="76" t="s">
        <v>313</v>
      </c>
      <c r="AI3" s="78" t="s">
        <v>314</v>
      </c>
      <c r="AJ3" s="78" t="s">
        <v>314</v>
      </c>
      <c r="AK3" s="79">
        <v>5871</v>
      </c>
      <c r="AL3" s="76" t="s">
        <v>209</v>
      </c>
      <c r="AM3" s="78" t="s">
        <v>315</v>
      </c>
      <c r="AN3" s="78" t="s">
        <v>316</v>
      </c>
      <c r="AO3" s="78" t="s">
        <v>316</v>
      </c>
      <c r="AP3" s="76" t="s">
        <v>317</v>
      </c>
      <c r="AQ3" s="76" t="s">
        <v>232</v>
      </c>
      <c r="AR3" s="79">
        <v>0</v>
      </c>
      <c r="AS3" s="79" t="s">
        <v>256</v>
      </c>
      <c r="AT3" s="79">
        <v>0</v>
      </c>
      <c r="AU3" s="76" t="s">
        <v>256</v>
      </c>
      <c r="AV3" s="79">
        <v>5871</v>
      </c>
      <c r="AW3" s="79">
        <v>0</v>
      </c>
      <c r="AX3" s="79">
        <v>5871</v>
      </c>
      <c r="AY3" s="79">
        <v>0</v>
      </c>
      <c r="AZ3" s="79">
        <v>5871</v>
      </c>
      <c r="BA3" s="76" t="s">
        <v>299</v>
      </c>
      <c r="BB3" s="78" t="s">
        <v>318</v>
      </c>
      <c r="BC3" s="78" t="s">
        <v>319</v>
      </c>
      <c r="BD3" s="76">
        <v>210</v>
      </c>
      <c r="BE3" s="78" t="s">
        <v>320</v>
      </c>
      <c r="BF3" s="76" t="s">
        <v>321</v>
      </c>
      <c r="BG3" s="78" t="s">
        <v>322</v>
      </c>
      <c r="BH3" s="76" t="s">
        <v>321</v>
      </c>
      <c r="BI3" s="78" t="s">
        <v>322</v>
      </c>
      <c r="BJ3" s="78" t="s">
        <v>322</v>
      </c>
      <c r="BK3" s="76" t="s">
        <v>256</v>
      </c>
      <c r="BL3" s="79">
        <v>252000</v>
      </c>
      <c r="BM3" s="79">
        <v>246129</v>
      </c>
      <c r="BN3" s="76" t="s">
        <v>256</v>
      </c>
      <c r="BO3" s="76" t="s">
        <v>256</v>
      </c>
      <c r="BP3" s="76" t="s">
        <v>256</v>
      </c>
      <c r="BQ3" s="76" t="s">
        <v>256</v>
      </c>
      <c r="BR3" s="76" t="s">
        <v>256</v>
      </c>
      <c r="BS3" s="76" t="s">
        <v>293</v>
      </c>
      <c r="BT3" s="76" t="s">
        <v>256</v>
      </c>
      <c r="BU3" s="76" t="s">
        <v>256</v>
      </c>
      <c r="BV3" s="76" t="s">
        <v>256</v>
      </c>
      <c r="BW3" s="76" t="s">
        <v>256</v>
      </c>
      <c r="BX3" s="76" t="s">
        <v>256</v>
      </c>
      <c r="BY3" s="76" t="s">
        <v>323</v>
      </c>
      <c r="BZ3" s="76" t="s">
        <v>256</v>
      </c>
      <c r="CA3" s="76" t="s">
        <v>256</v>
      </c>
      <c r="CB3" s="76" t="s">
        <v>256</v>
      </c>
      <c r="CC3" s="76" t="s">
        <v>256</v>
      </c>
      <c r="CD3" s="76" t="s">
        <v>324</v>
      </c>
      <c r="CE3" s="76" t="s">
        <v>296</v>
      </c>
      <c r="CF3" s="76" t="s">
        <v>297</v>
      </c>
      <c r="CG3" s="76" t="s">
        <v>297</v>
      </c>
      <c r="CH3" s="76" t="s">
        <v>297</v>
      </c>
      <c r="CI3" s="76" t="s">
        <v>297</v>
      </c>
      <c r="CJ3" s="76" t="s">
        <v>297</v>
      </c>
      <c r="CK3" s="76" t="s">
        <v>297</v>
      </c>
      <c r="CL3" s="79">
        <v>0</v>
      </c>
      <c r="CM3" s="79">
        <v>0</v>
      </c>
      <c r="CN3" s="79">
        <v>0</v>
      </c>
      <c r="CO3" s="79">
        <v>0</v>
      </c>
      <c r="CP3" s="79">
        <v>0</v>
      </c>
      <c r="CQ3" s="79">
        <v>0</v>
      </c>
      <c r="CR3" s="79">
        <v>0</v>
      </c>
      <c r="CS3" s="79">
        <v>0</v>
      </c>
      <c r="CT3" s="79">
        <v>0</v>
      </c>
      <c r="CU3" s="79">
        <v>2021100051951260</v>
      </c>
      <c r="CV3" s="79" t="s">
        <v>256</v>
      </c>
      <c r="CW3" s="76" t="s">
        <v>256</v>
      </c>
      <c r="CX3" s="79" t="s">
        <v>325</v>
      </c>
      <c r="CY3" s="79" t="s">
        <v>256</v>
      </c>
      <c r="CZ3" s="79" t="s">
        <v>256</v>
      </c>
      <c r="DA3" s="79" t="s">
        <v>256</v>
      </c>
      <c r="DB3" s="79" t="s">
        <v>256</v>
      </c>
      <c r="DC3" s="79" t="s">
        <v>256</v>
      </c>
      <c r="DD3" s="79" t="s">
        <v>256</v>
      </c>
      <c r="DE3" s="79" t="s">
        <v>256</v>
      </c>
      <c r="DF3" s="44" t="s">
        <v>256</v>
      </c>
    </row>
    <row r="4" spans="1:110" x14ac:dyDescent="0.25">
      <c r="A4" s="76" t="s">
        <v>251</v>
      </c>
      <c r="B4" s="77">
        <v>43770</v>
      </c>
      <c r="C4" s="78" t="s">
        <v>252</v>
      </c>
      <c r="D4" s="78" t="s">
        <v>253</v>
      </c>
      <c r="E4" s="76" t="s">
        <v>254</v>
      </c>
      <c r="F4" s="76" t="s">
        <v>255</v>
      </c>
      <c r="G4" s="76" t="s">
        <v>256</v>
      </c>
      <c r="H4" s="76" t="s">
        <v>257</v>
      </c>
      <c r="I4" s="76" t="s">
        <v>258</v>
      </c>
      <c r="J4" s="78" t="s">
        <v>252</v>
      </c>
      <c r="K4" s="78" t="s">
        <v>259</v>
      </c>
      <c r="L4" s="76" t="s">
        <v>260</v>
      </c>
      <c r="M4" s="76" t="s">
        <v>261</v>
      </c>
      <c r="N4" s="76" t="s">
        <v>299</v>
      </c>
      <c r="O4" s="76" t="s">
        <v>300</v>
      </c>
      <c r="P4" s="76" t="s">
        <v>301</v>
      </c>
      <c r="Q4" s="76" t="s">
        <v>302</v>
      </c>
      <c r="R4" s="76" t="s">
        <v>303</v>
      </c>
      <c r="S4" s="76" t="s">
        <v>304</v>
      </c>
      <c r="T4" s="76" t="s">
        <v>268</v>
      </c>
      <c r="U4" s="76" t="s">
        <v>305</v>
      </c>
      <c r="V4" s="79">
        <v>300000</v>
      </c>
      <c r="W4" s="79">
        <v>0</v>
      </c>
      <c r="X4" s="76" t="s">
        <v>306</v>
      </c>
      <c r="Y4" s="76" t="s">
        <v>307</v>
      </c>
      <c r="Z4" s="76" t="s">
        <v>272</v>
      </c>
      <c r="AA4" s="76" t="s">
        <v>308</v>
      </c>
      <c r="AB4" s="76" t="s">
        <v>309</v>
      </c>
      <c r="AC4" s="76" t="s">
        <v>256</v>
      </c>
      <c r="AD4" s="76" t="s">
        <v>310</v>
      </c>
      <c r="AE4" s="76" t="s">
        <v>223</v>
      </c>
      <c r="AF4" s="76" t="s">
        <v>311</v>
      </c>
      <c r="AG4" s="76" t="s">
        <v>312</v>
      </c>
      <c r="AH4" s="76" t="s">
        <v>313</v>
      </c>
      <c r="AI4" s="78" t="s">
        <v>314</v>
      </c>
      <c r="AJ4" s="78" t="s">
        <v>314</v>
      </c>
      <c r="AK4" s="79">
        <v>24000</v>
      </c>
      <c r="AL4" s="76" t="s">
        <v>211</v>
      </c>
      <c r="AM4" s="78" t="s">
        <v>287</v>
      </c>
      <c r="AN4" s="78" t="s">
        <v>326</v>
      </c>
      <c r="AO4" s="78" t="s">
        <v>327</v>
      </c>
      <c r="AP4" s="76" t="s">
        <v>232</v>
      </c>
      <c r="AQ4" s="76" t="s">
        <v>232</v>
      </c>
      <c r="AR4" s="79">
        <v>0</v>
      </c>
      <c r="AS4" s="79" t="s">
        <v>256</v>
      </c>
      <c r="AT4" s="79">
        <v>0</v>
      </c>
      <c r="AU4" s="76" t="s">
        <v>256</v>
      </c>
      <c r="AV4" s="79">
        <v>24000</v>
      </c>
      <c r="AW4" s="79">
        <v>2400</v>
      </c>
      <c r="AX4" s="79">
        <v>21600</v>
      </c>
      <c r="AY4" s="79">
        <v>0</v>
      </c>
      <c r="AZ4" s="79">
        <v>24000</v>
      </c>
      <c r="BA4" s="76" t="s">
        <v>328</v>
      </c>
      <c r="BB4" s="78" t="s">
        <v>289</v>
      </c>
      <c r="BC4" s="78" t="s">
        <v>289</v>
      </c>
      <c r="BD4" s="76">
        <v>190</v>
      </c>
      <c r="BE4" s="78" t="s">
        <v>329</v>
      </c>
      <c r="BF4" s="76" t="s">
        <v>330</v>
      </c>
      <c r="BG4" s="78" t="s">
        <v>331</v>
      </c>
      <c r="BH4" s="76" t="s">
        <v>330</v>
      </c>
      <c r="BI4" s="78" t="s">
        <v>331</v>
      </c>
      <c r="BJ4" s="78" t="s">
        <v>331</v>
      </c>
      <c r="BK4" s="76" t="s">
        <v>256</v>
      </c>
      <c r="BL4" s="79">
        <v>276000</v>
      </c>
      <c r="BM4" s="79">
        <v>252000</v>
      </c>
      <c r="BN4" s="76" t="s">
        <v>256</v>
      </c>
      <c r="BO4" s="76" t="s">
        <v>256</v>
      </c>
      <c r="BP4" s="76" t="s">
        <v>256</v>
      </c>
      <c r="BQ4" s="76" t="s">
        <v>256</v>
      </c>
      <c r="BR4" s="76" t="s">
        <v>256</v>
      </c>
      <c r="BS4" s="76" t="s">
        <v>293</v>
      </c>
      <c r="BT4" s="76" t="s">
        <v>256</v>
      </c>
      <c r="BU4" s="76" t="s">
        <v>256</v>
      </c>
      <c r="BV4" s="76" t="s">
        <v>256</v>
      </c>
      <c r="BW4" s="76" t="s">
        <v>256</v>
      </c>
      <c r="BX4" s="76" t="s">
        <v>256</v>
      </c>
      <c r="BY4" s="76" t="s">
        <v>323</v>
      </c>
      <c r="BZ4" s="76" t="s">
        <v>256</v>
      </c>
      <c r="CA4" s="76" t="s">
        <v>256</v>
      </c>
      <c r="CB4" s="76" t="s">
        <v>256</v>
      </c>
      <c r="CC4" s="76" t="s">
        <v>256</v>
      </c>
      <c r="CD4" s="76" t="s">
        <v>324</v>
      </c>
      <c r="CE4" s="76" t="s">
        <v>296</v>
      </c>
      <c r="CF4" s="76" t="s">
        <v>297</v>
      </c>
      <c r="CG4" s="76" t="s">
        <v>297</v>
      </c>
      <c r="CH4" s="76" t="s">
        <v>297</v>
      </c>
      <c r="CI4" s="76" t="s">
        <v>297</v>
      </c>
      <c r="CJ4" s="76" t="s">
        <v>297</v>
      </c>
      <c r="CK4" s="76" t="s">
        <v>297</v>
      </c>
      <c r="CL4" s="79">
        <v>0</v>
      </c>
      <c r="CM4" s="79">
        <v>0</v>
      </c>
      <c r="CN4" s="79">
        <v>0</v>
      </c>
      <c r="CO4" s="79">
        <v>0</v>
      </c>
      <c r="CP4" s="79">
        <v>0</v>
      </c>
      <c r="CQ4" s="79">
        <v>0</v>
      </c>
      <c r="CR4" s="79">
        <v>0</v>
      </c>
      <c r="CS4" s="79">
        <v>0</v>
      </c>
      <c r="CT4" s="79">
        <v>0</v>
      </c>
      <c r="CU4" s="79">
        <v>2021100051921860</v>
      </c>
      <c r="CV4" s="79" t="s">
        <v>256</v>
      </c>
      <c r="CW4" s="76" t="s">
        <v>256</v>
      </c>
      <c r="CX4" s="79" t="s">
        <v>332</v>
      </c>
      <c r="CY4" s="79" t="s">
        <v>256</v>
      </c>
      <c r="CZ4" s="79" t="s">
        <v>256</v>
      </c>
      <c r="DA4" s="79" t="s">
        <v>256</v>
      </c>
      <c r="DB4" s="79" t="s">
        <v>256</v>
      </c>
      <c r="DC4" s="79" t="s">
        <v>256</v>
      </c>
      <c r="DD4" s="79" t="s">
        <v>256</v>
      </c>
      <c r="DE4" s="79" t="s">
        <v>256</v>
      </c>
      <c r="DF4" s="44" t="s">
        <v>256</v>
      </c>
    </row>
    <row r="5" spans="1:110" x14ac:dyDescent="0.25">
      <c r="A5" s="76" t="s">
        <v>251</v>
      </c>
      <c r="B5" s="77">
        <v>43770</v>
      </c>
      <c r="C5" s="78" t="s">
        <v>252</v>
      </c>
      <c r="D5" s="78" t="s">
        <v>253</v>
      </c>
      <c r="E5" s="76" t="s">
        <v>254</v>
      </c>
      <c r="F5" s="76" t="s">
        <v>255</v>
      </c>
      <c r="G5" s="76" t="s">
        <v>256</v>
      </c>
      <c r="H5" s="76" t="s">
        <v>257</v>
      </c>
      <c r="I5" s="76" t="s">
        <v>258</v>
      </c>
      <c r="J5" s="78" t="s">
        <v>252</v>
      </c>
      <c r="K5" s="78" t="s">
        <v>259</v>
      </c>
      <c r="L5" s="76" t="s">
        <v>260</v>
      </c>
      <c r="M5" s="76" t="s">
        <v>261</v>
      </c>
      <c r="N5" s="76" t="s">
        <v>333</v>
      </c>
      <c r="O5" s="76" t="s">
        <v>334</v>
      </c>
      <c r="P5" s="76" t="s">
        <v>335</v>
      </c>
      <c r="Q5" s="76" t="s">
        <v>333</v>
      </c>
      <c r="R5" s="76" t="s">
        <v>336</v>
      </c>
      <c r="S5" s="76" t="s">
        <v>337</v>
      </c>
      <c r="T5" s="76" t="s">
        <v>338</v>
      </c>
      <c r="U5" s="76" t="s">
        <v>203</v>
      </c>
      <c r="V5" s="79">
        <v>300000</v>
      </c>
      <c r="W5" s="79">
        <v>0</v>
      </c>
      <c r="X5" s="76" t="s">
        <v>339</v>
      </c>
      <c r="Y5" s="76" t="s">
        <v>340</v>
      </c>
      <c r="Z5" s="76" t="s">
        <v>272</v>
      </c>
      <c r="AA5" s="76" t="s">
        <v>341</v>
      </c>
      <c r="AB5" s="76" t="s">
        <v>342</v>
      </c>
      <c r="AC5" s="76" t="s">
        <v>256</v>
      </c>
      <c r="AD5" s="76" t="s">
        <v>343</v>
      </c>
      <c r="AE5" s="76" t="s">
        <v>222</v>
      </c>
      <c r="AF5" s="76" t="s">
        <v>344</v>
      </c>
      <c r="AG5" s="76" t="s">
        <v>345</v>
      </c>
      <c r="AH5" s="76" t="s">
        <v>279</v>
      </c>
      <c r="AI5" s="78" t="s">
        <v>346</v>
      </c>
      <c r="AJ5" s="78" t="s">
        <v>283</v>
      </c>
      <c r="AK5" s="79">
        <v>14982</v>
      </c>
      <c r="AL5" s="76" t="s">
        <v>210</v>
      </c>
      <c r="AM5" s="78" t="s">
        <v>347</v>
      </c>
      <c r="AN5" s="78" t="s">
        <v>348</v>
      </c>
      <c r="AO5" s="78" t="s">
        <v>349</v>
      </c>
      <c r="AP5" s="76" t="s">
        <v>232</v>
      </c>
      <c r="AQ5" s="76" t="s">
        <v>232</v>
      </c>
      <c r="AR5" s="79">
        <v>0</v>
      </c>
      <c r="AS5" s="79" t="s">
        <v>256</v>
      </c>
      <c r="AT5" s="79">
        <v>1966</v>
      </c>
      <c r="AU5" s="76" t="s">
        <v>256</v>
      </c>
      <c r="AV5" s="79">
        <v>13016</v>
      </c>
      <c r="AW5" s="79">
        <v>1302</v>
      </c>
      <c r="AX5" s="79">
        <v>11714</v>
      </c>
      <c r="AY5" s="79">
        <v>0</v>
      </c>
      <c r="AZ5" s="79">
        <v>13016</v>
      </c>
      <c r="BA5" s="76" t="s">
        <v>350</v>
      </c>
      <c r="BB5" s="78" t="s">
        <v>347</v>
      </c>
      <c r="BC5" s="78" t="s">
        <v>351</v>
      </c>
      <c r="BD5" s="76">
        <v>185</v>
      </c>
      <c r="BE5" s="78" t="s">
        <v>287</v>
      </c>
      <c r="BF5" s="76" t="s">
        <v>352</v>
      </c>
      <c r="BG5" s="78" t="s">
        <v>289</v>
      </c>
      <c r="BH5" s="76" t="s">
        <v>352</v>
      </c>
      <c r="BI5" s="78" t="s">
        <v>289</v>
      </c>
      <c r="BJ5" s="78" t="s">
        <v>289</v>
      </c>
      <c r="BK5" s="76" t="s">
        <v>256</v>
      </c>
      <c r="BL5" s="79">
        <v>277487</v>
      </c>
      <c r="BM5" s="79">
        <v>264471</v>
      </c>
      <c r="BN5" s="76" t="s">
        <v>256</v>
      </c>
      <c r="BO5" s="76" t="s">
        <v>256</v>
      </c>
      <c r="BP5" s="76" t="s">
        <v>256</v>
      </c>
      <c r="BQ5" s="76" t="s">
        <v>256</v>
      </c>
      <c r="BR5" s="76" t="s">
        <v>256</v>
      </c>
      <c r="BS5" s="76" t="s">
        <v>293</v>
      </c>
      <c r="BT5" s="76" t="s">
        <v>256</v>
      </c>
      <c r="BU5" s="76" t="s">
        <v>256</v>
      </c>
      <c r="BV5" s="76" t="s">
        <v>256</v>
      </c>
      <c r="BW5" s="76" t="s">
        <v>256</v>
      </c>
      <c r="BX5" s="76" t="s">
        <v>256</v>
      </c>
      <c r="BY5" s="76" t="s">
        <v>294</v>
      </c>
      <c r="BZ5" s="76" t="s">
        <v>256</v>
      </c>
      <c r="CA5" s="76" t="s">
        <v>256</v>
      </c>
      <c r="CB5" s="76" t="s">
        <v>256</v>
      </c>
      <c r="CC5" s="76" t="s">
        <v>256</v>
      </c>
      <c r="CD5" s="76" t="s">
        <v>353</v>
      </c>
      <c r="CE5" s="76" t="s">
        <v>296</v>
      </c>
      <c r="CF5" s="76" t="s">
        <v>297</v>
      </c>
      <c r="CG5" s="76" t="s">
        <v>297</v>
      </c>
      <c r="CH5" s="76" t="s">
        <v>297</v>
      </c>
      <c r="CI5" s="76" t="s">
        <v>297</v>
      </c>
      <c r="CJ5" s="76" t="s">
        <v>297</v>
      </c>
      <c r="CK5" s="76" t="s">
        <v>297</v>
      </c>
      <c r="CL5" s="79">
        <v>0</v>
      </c>
      <c r="CM5" s="79">
        <v>0</v>
      </c>
      <c r="CN5" s="79">
        <v>0</v>
      </c>
      <c r="CO5" s="79">
        <v>0</v>
      </c>
      <c r="CP5" s="79">
        <v>0</v>
      </c>
      <c r="CQ5" s="79">
        <v>0</v>
      </c>
      <c r="CR5" s="79">
        <v>0</v>
      </c>
      <c r="CS5" s="79">
        <v>0</v>
      </c>
      <c r="CT5" s="79">
        <v>0</v>
      </c>
      <c r="CU5" s="79">
        <v>2021100051921950</v>
      </c>
      <c r="CV5" s="79" t="s">
        <v>256</v>
      </c>
      <c r="CW5" s="76" t="s">
        <v>256</v>
      </c>
      <c r="CX5" s="79" t="s">
        <v>354</v>
      </c>
      <c r="CY5" s="79" t="s">
        <v>256</v>
      </c>
      <c r="CZ5" s="79" t="s">
        <v>256</v>
      </c>
      <c r="DA5" s="79" t="s">
        <v>256</v>
      </c>
      <c r="DB5" s="79" t="s">
        <v>256</v>
      </c>
      <c r="DC5" s="79" t="s">
        <v>256</v>
      </c>
      <c r="DD5" s="79" t="s">
        <v>256</v>
      </c>
      <c r="DE5" s="79" t="s">
        <v>256</v>
      </c>
      <c r="DF5" s="44" t="s">
        <v>256</v>
      </c>
    </row>
    <row r="6" spans="1:110" x14ac:dyDescent="0.25">
      <c r="A6" s="76" t="s">
        <v>251</v>
      </c>
      <c r="B6" s="77">
        <v>43770</v>
      </c>
      <c r="C6" s="78" t="s">
        <v>252</v>
      </c>
      <c r="D6" s="78" t="s">
        <v>253</v>
      </c>
      <c r="E6" s="76" t="s">
        <v>254</v>
      </c>
      <c r="F6" s="76" t="s">
        <v>255</v>
      </c>
      <c r="G6" s="76" t="s">
        <v>256</v>
      </c>
      <c r="H6" s="76" t="s">
        <v>257</v>
      </c>
      <c r="I6" s="76" t="s">
        <v>258</v>
      </c>
      <c r="J6" s="78" t="s">
        <v>252</v>
      </c>
      <c r="K6" s="78" t="s">
        <v>259</v>
      </c>
      <c r="L6" s="76" t="s">
        <v>260</v>
      </c>
      <c r="M6" s="76" t="s">
        <v>261</v>
      </c>
      <c r="N6" s="76" t="s">
        <v>355</v>
      </c>
      <c r="O6" s="76" t="s">
        <v>356</v>
      </c>
      <c r="P6" s="76" t="s">
        <v>357</v>
      </c>
      <c r="Q6" s="76" t="s">
        <v>355</v>
      </c>
      <c r="R6" s="76" t="s">
        <v>358</v>
      </c>
      <c r="S6" s="76" t="s">
        <v>359</v>
      </c>
      <c r="T6" s="76" t="s">
        <v>338</v>
      </c>
      <c r="U6" s="76" t="s">
        <v>203</v>
      </c>
      <c r="V6" s="79">
        <v>300000</v>
      </c>
      <c r="W6" s="79">
        <v>0</v>
      </c>
      <c r="X6" s="76" t="s">
        <v>360</v>
      </c>
      <c r="Y6" s="76" t="s">
        <v>361</v>
      </c>
      <c r="Z6" s="76" t="s">
        <v>362</v>
      </c>
      <c r="AA6" s="76" t="s">
        <v>363</v>
      </c>
      <c r="AB6" s="76" t="s">
        <v>364</v>
      </c>
      <c r="AC6" s="76" t="s">
        <v>256</v>
      </c>
      <c r="AD6" s="76" t="s">
        <v>365</v>
      </c>
      <c r="AE6" s="76" t="s">
        <v>222</v>
      </c>
      <c r="AF6" s="76" t="s">
        <v>366</v>
      </c>
      <c r="AG6" s="76" t="s">
        <v>367</v>
      </c>
      <c r="AH6" s="76" t="s">
        <v>368</v>
      </c>
      <c r="AI6" s="78" t="s">
        <v>346</v>
      </c>
      <c r="AJ6" s="78" t="s">
        <v>369</v>
      </c>
      <c r="AK6" s="79">
        <v>47282</v>
      </c>
      <c r="AL6" s="76" t="s">
        <v>212</v>
      </c>
      <c r="AM6" s="78" t="s">
        <v>370</v>
      </c>
      <c r="AN6" s="78" t="s">
        <v>371</v>
      </c>
      <c r="AO6" s="78" t="s">
        <v>372</v>
      </c>
      <c r="AP6" s="76" t="s">
        <v>373</v>
      </c>
      <c r="AQ6" s="76" t="s">
        <v>373</v>
      </c>
      <c r="AR6" s="79">
        <v>5988</v>
      </c>
      <c r="AS6" s="79" t="s">
        <v>256</v>
      </c>
      <c r="AT6" s="79">
        <v>0</v>
      </c>
      <c r="AU6" s="76" t="s">
        <v>374</v>
      </c>
      <c r="AV6" s="79">
        <v>41294</v>
      </c>
      <c r="AW6" s="79">
        <v>0</v>
      </c>
      <c r="AX6" s="79">
        <v>41294</v>
      </c>
      <c r="AY6" s="79">
        <v>0</v>
      </c>
      <c r="AZ6" s="79">
        <v>41294</v>
      </c>
      <c r="BA6" s="76" t="s">
        <v>355</v>
      </c>
      <c r="BB6" s="78" t="s">
        <v>375</v>
      </c>
      <c r="BC6" s="78" t="s">
        <v>375</v>
      </c>
      <c r="BD6" s="76">
        <v>189</v>
      </c>
      <c r="BE6" s="78" t="s">
        <v>376</v>
      </c>
      <c r="BF6" s="76" t="s">
        <v>377</v>
      </c>
      <c r="BG6" s="78" t="s">
        <v>329</v>
      </c>
      <c r="BH6" s="76" t="s">
        <v>377</v>
      </c>
      <c r="BI6" s="78" t="s">
        <v>329</v>
      </c>
      <c r="BJ6" s="78" t="s">
        <v>329</v>
      </c>
      <c r="BK6" s="76" t="s">
        <v>256</v>
      </c>
      <c r="BL6" s="79">
        <v>300000</v>
      </c>
      <c r="BM6" s="79">
        <v>258706</v>
      </c>
      <c r="BN6" s="76" t="s">
        <v>290</v>
      </c>
      <c r="BO6" s="76" t="s">
        <v>291</v>
      </c>
      <c r="BP6" s="76" t="s">
        <v>378</v>
      </c>
      <c r="BQ6" s="76" t="s">
        <v>256</v>
      </c>
      <c r="BR6" s="76" t="s">
        <v>256</v>
      </c>
      <c r="BS6" s="76" t="s">
        <v>293</v>
      </c>
      <c r="BT6" s="76" t="s">
        <v>256</v>
      </c>
      <c r="BU6" s="76" t="s">
        <v>256</v>
      </c>
      <c r="BV6" s="76" t="s">
        <v>256</v>
      </c>
      <c r="BW6" s="76" t="s">
        <v>256</v>
      </c>
      <c r="BX6" s="76" t="s">
        <v>256</v>
      </c>
      <c r="BY6" s="76" t="s">
        <v>294</v>
      </c>
      <c r="BZ6" s="76" t="s">
        <v>256</v>
      </c>
      <c r="CA6" s="76" t="s">
        <v>256</v>
      </c>
      <c r="CB6" s="76" t="s">
        <v>256</v>
      </c>
      <c r="CC6" s="76" t="s">
        <v>256</v>
      </c>
      <c r="CD6" s="76" t="s">
        <v>379</v>
      </c>
      <c r="CE6" s="76" t="s">
        <v>296</v>
      </c>
      <c r="CF6" s="76" t="s">
        <v>297</v>
      </c>
      <c r="CG6" s="76" t="s">
        <v>297</v>
      </c>
      <c r="CH6" s="76" t="s">
        <v>297</v>
      </c>
      <c r="CI6" s="76" t="s">
        <v>297</v>
      </c>
      <c r="CJ6" s="76" t="s">
        <v>297</v>
      </c>
      <c r="CK6" s="76" t="s">
        <v>297</v>
      </c>
      <c r="CL6" s="79">
        <v>0</v>
      </c>
      <c r="CM6" s="79">
        <v>0</v>
      </c>
      <c r="CN6" s="79">
        <v>0</v>
      </c>
      <c r="CO6" s="79">
        <v>0</v>
      </c>
      <c r="CP6" s="79">
        <v>0</v>
      </c>
      <c r="CQ6" s="79">
        <v>0</v>
      </c>
      <c r="CR6" s="79">
        <v>0</v>
      </c>
      <c r="CS6" s="79">
        <v>0</v>
      </c>
      <c r="CT6" s="79">
        <v>0</v>
      </c>
      <c r="CU6" s="79">
        <v>2021100051922260</v>
      </c>
      <c r="CV6" s="79" t="s">
        <v>256</v>
      </c>
      <c r="CW6" s="76" t="s">
        <v>256</v>
      </c>
      <c r="CX6" s="79" t="s">
        <v>380</v>
      </c>
      <c r="CY6" s="79" t="s">
        <v>256</v>
      </c>
      <c r="CZ6" s="79" t="s">
        <v>256</v>
      </c>
      <c r="DA6" s="79" t="s">
        <v>256</v>
      </c>
      <c r="DB6" s="79" t="s">
        <v>256</v>
      </c>
      <c r="DC6" s="79" t="s">
        <v>256</v>
      </c>
      <c r="DD6" s="79" t="s">
        <v>256</v>
      </c>
      <c r="DE6" s="79" t="s">
        <v>256</v>
      </c>
      <c r="DF6" s="44" t="s">
        <v>256</v>
      </c>
    </row>
    <row r="7" spans="1:110" x14ac:dyDescent="0.25">
      <c r="A7" s="76" t="s">
        <v>251</v>
      </c>
      <c r="B7" s="77">
        <v>43770</v>
      </c>
      <c r="C7" s="78" t="s">
        <v>252</v>
      </c>
      <c r="D7" s="78" t="s">
        <v>253</v>
      </c>
      <c r="E7" s="76" t="s">
        <v>254</v>
      </c>
      <c r="F7" s="76" t="s">
        <v>255</v>
      </c>
      <c r="G7" s="76" t="s">
        <v>256</v>
      </c>
      <c r="H7" s="76" t="s">
        <v>257</v>
      </c>
      <c r="I7" s="76" t="s">
        <v>258</v>
      </c>
      <c r="J7" s="78" t="s">
        <v>252</v>
      </c>
      <c r="K7" s="78" t="s">
        <v>259</v>
      </c>
      <c r="L7" s="76" t="s">
        <v>260</v>
      </c>
      <c r="M7" s="76" t="s">
        <v>261</v>
      </c>
      <c r="N7" s="76" t="s">
        <v>381</v>
      </c>
      <c r="O7" s="76" t="s">
        <v>382</v>
      </c>
      <c r="P7" s="76" t="s">
        <v>383</v>
      </c>
      <c r="Q7" s="76" t="s">
        <v>384</v>
      </c>
      <c r="R7" s="76" t="s">
        <v>385</v>
      </c>
      <c r="S7" s="76" t="s">
        <v>304</v>
      </c>
      <c r="T7" s="76" t="s">
        <v>268</v>
      </c>
      <c r="U7" s="76" t="s">
        <v>305</v>
      </c>
      <c r="V7" s="79">
        <v>300000</v>
      </c>
      <c r="W7" s="79">
        <v>0</v>
      </c>
      <c r="X7" s="76" t="s">
        <v>386</v>
      </c>
      <c r="Y7" s="76" t="s">
        <v>387</v>
      </c>
      <c r="Z7" s="76" t="s">
        <v>388</v>
      </c>
      <c r="AA7" s="76" t="s">
        <v>389</v>
      </c>
      <c r="AB7" s="76" t="s">
        <v>390</v>
      </c>
      <c r="AC7" s="76" t="s">
        <v>391</v>
      </c>
      <c r="AD7" s="76" t="s">
        <v>392</v>
      </c>
      <c r="AE7" s="76" t="s">
        <v>223</v>
      </c>
      <c r="AF7" s="76" t="s">
        <v>311</v>
      </c>
      <c r="AG7" s="76" t="s">
        <v>312</v>
      </c>
      <c r="AH7" s="76" t="s">
        <v>313</v>
      </c>
      <c r="AI7" s="78" t="s">
        <v>393</v>
      </c>
      <c r="AJ7" s="78" t="s">
        <v>314</v>
      </c>
      <c r="AK7" s="79">
        <v>27231</v>
      </c>
      <c r="AL7" s="76" t="s">
        <v>211</v>
      </c>
      <c r="AM7" s="78" t="s">
        <v>394</v>
      </c>
      <c r="AN7" s="78" t="s">
        <v>395</v>
      </c>
      <c r="AO7" s="78" t="s">
        <v>394</v>
      </c>
      <c r="AP7" s="76" t="s">
        <v>373</v>
      </c>
      <c r="AQ7" s="76" t="s">
        <v>373</v>
      </c>
      <c r="AR7" s="79">
        <v>1129</v>
      </c>
      <c r="AS7" s="79" t="s">
        <v>256</v>
      </c>
      <c r="AT7" s="79">
        <v>0</v>
      </c>
      <c r="AU7" s="76" t="s">
        <v>396</v>
      </c>
      <c r="AV7" s="79">
        <v>26102</v>
      </c>
      <c r="AW7" s="79">
        <v>0</v>
      </c>
      <c r="AX7" s="79">
        <v>26102</v>
      </c>
      <c r="AY7" s="79">
        <v>0</v>
      </c>
      <c r="AZ7" s="79">
        <v>26102</v>
      </c>
      <c r="BA7" s="76" t="s">
        <v>381</v>
      </c>
      <c r="BB7" s="78" t="s">
        <v>282</v>
      </c>
      <c r="BC7" s="78" t="s">
        <v>351</v>
      </c>
      <c r="BD7" s="76">
        <v>185</v>
      </c>
      <c r="BE7" s="78" t="s">
        <v>287</v>
      </c>
      <c r="BF7" s="76" t="s">
        <v>397</v>
      </c>
      <c r="BG7" s="78" t="s">
        <v>289</v>
      </c>
      <c r="BH7" s="76" t="s">
        <v>397</v>
      </c>
      <c r="BI7" s="78" t="s">
        <v>289</v>
      </c>
      <c r="BJ7" s="78" t="s">
        <v>289</v>
      </c>
      <c r="BK7" s="76" t="s">
        <v>256</v>
      </c>
      <c r="BL7" s="79">
        <v>300000</v>
      </c>
      <c r="BM7" s="79">
        <v>273898</v>
      </c>
      <c r="BN7" s="76" t="s">
        <v>256</v>
      </c>
      <c r="BO7" s="76" t="s">
        <v>256</v>
      </c>
      <c r="BP7" s="76" t="s">
        <v>256</v>
      </c>
      <c r="BQ7" s="76" t="s">
        <v>256</v>
      </c>
      <c r="BR7" s="76" t="s">
        <v>256</v>
      </c>
      <c r="BS7" s="76" t="s">
        <v>293</v>
      </c>
      <c r="BT7" s="76" t="s">
        <v>256</v>
      </c>
      <c r="BU7" s="76" t="s">
        <v>256</v>
      </c>
      <c r="BV7" s="76" t="s">
        <v>256</v>
      </c>
      <c r="BW7" s="76" t="s">
        <v>256</v>
      </c>
      <c r="BX7" s="76" t="s">
        <v>256</v>
      </c>
      <c r="BY7" s="76" t="s">
        <v>323</v>
      </c>
      <c r="BZ7" s="76" t="s">
        <v>256</v>
      </c>
      <c r="CA7" s="76" t="s">
        <v>256</v>
      </c>
      <c r="CB7" s="76" t="s">
        <v>256</v>
      </c>
      <c r="CC7" s="76" t="s">
        <v>256</v>
      </c>
      <c r="CD7" s="76" t="s">
        <v>398</v>
      </c>
      <c r="CE7" s="76" t="s">
        <v>296</v>
      </c>
      <c r="CF7" s="76" t="s">
        <v>297</v>
      </c>
      <c r="CG7" s="76" t="s">
        <v>297</v>
      </c>
      <c r="CH7" s="76" t="s">
        <v>297</v>
      </c>
      <c r="CI7" s="76" t="s">
        <v>297</v>
      </c>
      <c r="CJ7" s="76" t="s">
        <v>297</v>
      </c>
      <c r="CK7" s="76" t="s">
        <v>297</v>
      </c>
      <c r="CL7" s="79">
        <v>0</v>
      </c>
      <c r="CM7" s="79">
        <v>0</v>
      </c>
      <c r="CN7" s="79">
        <v>0</v>
      </c>
      <c r="CO7" s="79">
        <v>0</v>
      </c>
      <c r="CP7" s="79">
        <v>0</v>
      </c>
      <c r="CQ7" s="79">
        <v>0</v>
      </c>
      <c r="CR7" s="79">
        <v>0</v>
      </c>
      <c r="CS7" s="79">
        <v>0</v>
      </c>
      <c r="CT7" s="79">
        <v>0</v>
      </c>
      <c r="CU7" s="79">
        <v>2021100051922430</v>
      </c>
      <c r="CV7" s="79" t="s">
        <v>256</v>
      </c>
      <c r="CW7" s="76" t="s">
        <v>256</v>
      </c>
      <c r="CX7" s="79" t="s">
        <v>399</v>
      </c>
      <c r="CY7" s="79" t="s">
        <v>256</v>
      </c>
      <c r="CZ7" s="79" t="s">
        <v>256</v>
      </c>
      <c r="DA7" s="79" t="s">
        <v>256</v>
      </c>
      <c r="DB7" s="79" t="s">
        <v>256</v>
      </c>
      <c r="DC7" s="79" t="s">
        <v>256</v>
      </c>
      <c r="DD7" s="79" t="s">
        <v>256</v>
      </c>
      <c r="DE7" s="79" t="s">
        <v>256</v>
      </c>
      <c r="DF7" s="44" t="s">
        <v>256</v>
      </c>
    </row>
    <row r="8" spans="1:110" x14ac:dyDescent="0.25">
      <c r="A8" s="76" t="s">
        <v>251</v>
      </c>
      <c r="B8" s="77">
        <v>43770</v>
      </c>
      <c r="C8" s="78" t="s">
        <v>252</v>
      </c>
      <c r="D8" s="78" t="s">
        <v>253</v>
      </c>
      <c r="E8" s="76" t="s">
        <v>254</v>
      </c>
      <c r="F8" s="76" t="s">
        <v>255</v>
      </c>
      <c r="G8" s="76" t="s">
        <v>256</v>
      </c>
      <c r="H8" s="76" t="s">
        <v>257</v>
      </c>
      <c r="I8" s="76" t="s">
        <v>258</v>
      </c>
      <c r="J8" s="78" t="s">
        <v>252</v>
      </c>
      <c r="K8" s="78" t="s">
        <v>259</v>
      </c>
      <c r="L8" s="76" t="s">
        <v>260</v>
      </c>
      <c r="M8" s="76" t="s">
        <v>261</v>
      </c>
      <c r="N8" s="76" t="s">
        <v>400</v>
      </c>
      <c r="O8" s="76" t="s">
        <v>401</v>
      </c>
      <c r="P8" s="76" t="s">
        <v>402</v>
      </c>
      <c r="Q8" s="76" t="s">
        <v>403</v>
      </c>
      <c r="R8" s="76" t="s">
        <v>404</v>
      </c>
      <c r="S8" s="76" t="s">
        <v>304</v>
      </c>
      <c r="T8" s="76" t="s">
        <v>338</v>
      </c>
      <c r="U8" s="76" t="s">
        <v>405</v>
      </c>
      <c r="V8" s="79">
        <v>300000</v>
      </c>
      <c r="W8" s="79">
        <v>0</v>
      </c>
      <c r="X8" s="76" t="s">
        <v>406</v>
      </c>
      <c r="Y8" s="76" t="s">
        <v>307</v>
      </c>
      <c r="Z8" s="76" t="s">
        <v>272</v>
      </c>
      <c r="AA8" s="76" t="s">
        <v>308</v>
      </c>
      <c r="AB8" s="76" t="s">
        <v>309</v>
      </c>
      <c r="AC8" s="76" t="s">
        <v>256</v>
      </c>
      <c r="AD8" s="76" t="s">
        <v>310</v>
      </c>
      <c r="AE8" s="76" t="s">
        <v>223</v>
      </c>
      <c r="AF8" s="76" t="s">
        <v>311</v>
      </c>
      <c r="AG8" s="76" t="s">
        <v>312</v>
      </c>
      <c r="AH8" s="76" t="s">
        <v>313</v>
      </c>
      <c r="AI8" s="78" t="s">
        <v>407</v>
      </c>
      <c r="AJ8" s="78" t="s">
        <v>408</v>
      </c>
      <c r="AK8" s="79">
        <v>11466</v>
      </c>
      <c r="AL8" s="76" t="s">
        <v>210</v>
      </c>
      <c r="AM8" s="78" t="s">
        <v>409</v>
      </c>
      <c r="AN8" s="78" t="s">
        <v>283</v>
      </c>
      <c r="AO8" s="78" t="s">
        <v>283</v>
      </c>
      <c r="AP8" s="76" t="s">
        <v>317</v>
      </c>
      <c r="AQ8" s="76" t="s">
        <v>232</v>
      </c>
      <c r="AR8" s="79">
        <v>1466</v>
      </c>
      <c r="AS8" s="79" t="s">
        <v>256</v>
      </c>
      <c r="AT8" s="79">
        <v>0</v>
      </c>
      <c r="AU8" s="76" t="s">
        <v>410</v>
      </c>
      <c r="AV8" s="79">
        <v>10000</v>
      </c>
      <c r="AW8" s="79">
        <v>0</v>
      </c>
      <c r="AX8" s="79">
        <v>10000</v>
      </c>
      <c r="AY8" s="79">
        <v>0</v>
      </c>
      <c r="AZ8" s="79">
        <v>10000</v>
      </c>
      <c r="BA8" s="76" t="s">
        <v>400</v>
      </c>
      <c r="BB8" s="78" t="s">
        <v>347</v>
      </c>
      <c r="BC8" s="78" t="s">
        <v>351</v>
      </c>
      <c r="BD8" s="76">
        <v>191</v>
      </c>
      <c r="BE8" s="78" t="s">
        <v>329</v>
      </c>
      <c r="BF8" s="76" t="s">
        <v>411</v>
      </c>
      <c r="BG8" s="78" t="s">
        <v>331</v>
      </c>
      <c r="BH8" s="76" t="s">
        <v>411</v>
      </c>
      <c r="BI8" s="78" t="s">
        <v>331</v>
      </c>
      <c r="BJ8" s="78" t="s">
        <v>331</v>
      </c>
      <c r="BK8" s="76" t="s">
        <v>256</v>
      </c>
      <c r="BL8" s="79">
        <v>276000</v>
      </c>
      <c r="BM8" s="79">
        <v>266000</v>
      </c>
      <c r="BN8" s="76" t="s">
        <v>256</v>
      </c>
      <c r="BO8" s="76" t="s">
        <v>256</v>
      </c>
      <c r="BP8" s="76" t="s">
        <v>256</v>
      </c>
      <c r="BQ8" s="76" t="s">
        <v>256</v>
      </c>
      <c r="BR8" s="76" t="s">
        <v>256</v>
      </c>
      <c r="BS8" s="76" t="s">
        <v>293</v>
      </c>
      <c r="BT8" s="76" t="s">
        <v>256</v>
      </c>
      <c r="BU8" s="76" t="s">
        <v>256</v>
      </c>
      <c r="BV8" s="76" t="s">
        <v>256</v>
      </c>
      <c r="BW8" s="76" t="s">
        <v>256</v>
      </c>
      <c r="BX8" s="76" t="s">
        <v>256</v>
      </c>
      <c r="BY8" s="76" t="s">
        <v>412</v>
      </c>
      <c r="BZ8" s="76" t="s">
        <v>256</v>
      </c>
      <c r="CA8" s="76" t="s">
        <v>256</v>
      </c>
      <c r="CB8" s="76" t="s">
        <v>256</v>
      </c>
      <c r="CC8" s="76" t="s">
        <v>256</v>
      </c>
      <c r="CD8" s="76" t="s">
        <v>324</v>
      </c>
      <c r="CE8" s="76" t="s">
        <v>296</v>
      </c>
      <c r="CF8" s="76" t="s">
        <v>297</v>
      </c>
      <c r="CG8" s="76" t="s">
        <v>297</v>
      </c>
      <c r="CH8" s="76" t="s">
        <v>297</v>
      </c>
      <c r="CI8" s="76" t="s">
        <v>297</v>
      </c>
      <c r="CJ8" s="76" t="s">
        <v>297</v>
      </c>
      <c r="CK8" s="76" t="s">
        <v>297</v>
      </c>
      <c r="CL8" s="79">
        <v>0</v>
      </c>
      <c r="CM8" s="79">
        <v>0</v>
      </c>
      <c r="CN8" s="79">
        <v>0</v>
      </c>
      <c r="CO8" s="79">
        <v>0</v>
      </c>
      <c r="CP8" s="79">
        <v>0</v>
      </c>
      <c r="CQ8" s="79">
        <v>0</v>
      </c>
      <c r="CR8" s="79">
        <v>0</v>
      </c>
      <c r="CS8" s="79">
        <v>0</v>
      </c>
      <c r="CT8" s="79">
        <v>0</v>
      </c>
      <c r="CU8" s="79">
        <v>2021100051924080</v>
      </c>
      <c r="CV8" s="79" t="s">
        <v>256</v>
      </c>
      <c r="CW8" s="76" t="s">
        <v>256</v>
      </c>
      <c r="CX8" s="79" t="s">
        <v>413</v>
      </c>
      <c r="CY8" s="79" t="s">
        <v>256</v>
      </c>
      <c r="CZ8" s="79" t="s">
        <v>256</v>
      </c>
      <c r="DA8" s="79" t="s">
        <v>256</v>
      </c>
      <c r="DB8" s="79" t="s">
        <v>256</v>
      </c>
      <c r="DC8" s="79" t="s">
        <v>256</v>
      </c>
      <c r="DD8" s="79" t="s">
        <v>256</v>
      </c>
      <c r="DE8" s="79" t="s">
        <v>256</v>
      </c>
      <c r="DF8" s="44" t="s">
        <v>256</v>
      </c>
    </row>
    <row r="9" spans="1:110" x14ac:dyDescent="0.25">
      <c r="A9" s="76" t="s">
        <v>251</v>
      </c>
      <c r="B9" s="77">
        <v>43770</v>
      </c>
      <c r="C9" s="78" t="s">
        <v>252</v>
      </c>
      <c r="D9" s="78" t="s">
        <v>253</v>
      </c>
      <c r="E9" s="76" t="s">
        <v>254</v>
      </c>
      <c r="F9" s="76" t="s">
        <v>255</v>
      </c>
      <c r="G9" s="76" t="s">
        <v>256</v>
      </c>
      <c r="H9" s="76" t="s">
        <v>257</v>
      </c>
      <c r="I9" s="76" t="s">
        <v>258</v>
      </c>
      <c r="J9" s="78" t="s">
        <v>252</v>
      </c>
      <c r="K9" s="78" t="s">
        <v>259</v>
      </c>
      <c r="L9" s="76" t="s">
        <v>260</v>
      </c>
      <c r="M9" s="76" t="s">
        <v>261</v>
      </c>
      <c r="N9" s="76" t="s">
        <v>400</v>
      </c>
      <c r="O9" s="76" t="s">
        <v>401</v>
      </c>
      <c r="P9" s="76" t="s">
        <v>402</v>
      </c>
      <c r="Q9" s="76" t="s">
        <v>403</v>
      </c>
      <c r="R9" s="76" t="s">
        <v>404</v>
      </c>
      <c r="S9" s="76" t="s">
        <v>304</v>
      </c>
      <c r="T9" s="76" t="s">
        <v>338</v>
      </c>
      <c r="U9" s="76" t="s">
        <v>405</v>
      </c>
      <c r="V9" s="79">
        <v>300000</v>
      </c>
      <c r="W9" s="79">
        <v>0</v>
      </c>
      <c r="X9" s="76" t="s">
        <v>406</v>
      </c>
      <c r="Y9" s="76" t="s">
        <v>307</v>
      </c>
      <c r="Z9" s="76" t="s">
        <v>272</v>
      </c>
      <c r="AA9" s="76" t="s">
        <v>308</v>
      </c>
      <c r="AB9" s="76" t="s">
        <v>309</v>
      </c>
      <c r="AC9" s="76" t="s">
        <v>256</v>
      </c>
      <c r="AD9" s="76" t="s">
        <v>310</v>
      </c>
      <c r="AE9" s="76" t="s">
        <v>223</v>
      </c>
      <c r="AF9" s="76" t="s">
        <v>311</v>
      </c>
      <c r="AG9" s="76" t="s">
        <v>312</v>
      </c>
      <c r="AH9" s="76" t="s">
        <v>313</v>
      </c>
      <c r="AI9" s="78" t="s">
        <v>407</v>
      </c>
      <c r="AJ9" s="78" t="s">
        <v>407</v>
      </c>
      <c r="AK9" s="79">
        <v>24000</v>
      </c>
      <c r="AL9" s="76" t="s">
        <v>211</v>
      </c>
      <c r="AM9" s="78" t="s">
        <v>287</v>
      </c>
      <c r="AN9" s="78" t="s">
        <v>414</v>
      </c>
      <c r="AO9" s="78" t="s">
        <v>415</v>
      </c>
      <c r="AP9" s="76" t="s">
        <v>232</v>
      </c>
      <c r="AQ9" s="76" t="s">
        <v>232</v>
      </c>
      <c r="AR9" s="79">
        <v>0</v>
      </c>
      <c r="AS9" s="79" t="s">
        <v>256</v>
      </c>
      <c r="AT9" s="79">
        <v>0</v>
      </c>
      <c r="AU9" s="76" t="s">
        <v>256</v>
      </c>
      <c r="AV9" s="79">
        <v>24000</v>
      </c>
      <c r="AW9" s="79">
        <v>2400</v>
      </c>
      <c r="AX9" s="79">
        <v>21600</v>
      </c>
      <c r="AY9" s="79">
        <v>0</v>
      </c>
      <c r="AZ9" s="79">
        <v>24000</v>
      </c>
      <c r="BA9" s="76" t="s">
        <v>328</v>
      </c>
      <c r="BB9" s="78" t="s">
        <v>289</v>
      </c>
      <c r="BC9" s="78" t="s">
        <v>289</v>
      </c>
      <c r="BD9" s="76">
        <v>190</v>
      </c>
      <c r="BE9" s="78" t="s">
        <v>329</v>
      </c>
      <c r="BF9" s="76" t="s">
        <v>416</v>
      </c>
      <c r="BG9" s="78" t="s">
        <v>331</v>
      </c>
      <c r="BH9" s="76" t="s">
        <v>416</v>
      </c>
      <c r="BI9" s="78" t="s">
        <v>331</v>
      </c>
      <c r="BJ9" s="78" t="s">
        <v>331</v>
      </c>
      <c r="BK9" s="76" t="s">
        <v>256</v>
      </c>
      <c r="BL9" s="79">
        <v>290000</v>
      </c>
      <c r="BM9" s="79">
        <v>266000</v>
      </c>
      <c r="BN9" s="76" t="s">
        <v>256</v>
      </c>
      <c r="BO9" s="76" t="s">
        <v>256</v>
      </c>
      <c r="BP9" s="76" t="s">
        <v>256</v>
      </c>
      <c r="BQ9" s="76" t="s">
        <v>256</v>
      </c>
      <c r="BR9" s="76" t="s">
        <v>256</v>
      </c>
      <c r="BS9" s="76" t="s">
        <v>293</v>
      </c>
      <c r="BT9" s="76" t="s">
        <v>256</v>
      </c>
      <c r="BU9" s="76" t="s">
        <v>256</v>
      </c>
      <c r="BV9" s="76" t="s">
        <v>256</v>
      </c>
      <c r="BW9" s="76" t="s">
        <v>256</v>
      </c>
      <c r="BX9" s="76" t="s">
        <v>256</v>
      </c>
      <c r="BY9" s="76" t="s">
        <v>412</v>
      </c>
      <c r="BZ9" s="76" t="s">
        <v>256</v>
      </c>
      <c r="CA9" s="76" t="s">
        <v>256</v>
      </c>
      <c r="CB9" s="76" t="s">
        <v>256</v>
      </c>
      <c r="CC9" s="76" t="s">
        <v>256</v>
      </c>
      <c r="CD9" s="76" t="s">
        <v>324</v>
      </c>
      <c r="CE9" s="76" t="s">
        <v>296</v>
      </c>
      <c r="CF9" s="76" t="s">
        <v>297</v>
      </c>
      <c r="CG9" s="76" t="s">
        <v>297</v>
      </c>
      <c r="CH9" s="76" t="s">
        <v>297</v>
      </c>
      <c r="CI9" s="76" t="s">
        <v>297</v>
      </c>
      <c r="CJ9" s="76" t="s">
        <v>297</v>
      </c>
      <c r="CK9" s="76" t="s">
        <v>297</v>
      </c>
      <c r="CL9" s="79">
        <v>0</v>
      </c>
      <c r="CM9" s="79">
        <v>0</v>
      </c>
      <c r="CN9" s="79">
        <v>0</v>
      </c>
      <c r="CO9" s="79">
        <v>0</v>
      </c>
      <c r="CP9" s="79">
        <v>0</v>
      </c>
      <c r="CQ9" s="79">
        <v>0</v>
      </c>
      <c r="CR9" s="79">
        <v>0</v>
      </c>
      <c r="CS9" s="79">
        <v>0</v>
      </c>
      <c r="CT9" s="79">
        <v>0</v>
      </c>
      <c r="CU9" s="79">
        <v>2021100051922700</v>
      </c>
      <c r="CV9" s="79" t="s">
        <v>256</v>
      </c>
      <c r="CW9" s="76" t="s">
        <v>256</v>
      </c>
      <c r="CX9" s="79" t="s">
        <v>417</v>
      </c>
      <c r="CY9" s="79" t="s">
        <v>256</v>
      </c>
      <c r="CZ9" s="79" t="s">
        <v>256</v>
      </c>
      <c r="DA9" s="79" t="s">
        <v>256</v>
      </c>
      <c r="DB9" s="79" t="s">
        <v>256</v>
      </c>
      <c r="DC9" s="79" t="s">
        <v>256</v>
      </c>
      <c r="DD9" s="79" t="s">
        <v>256</v>
      </c>
      <c r="DE9" s="79" t="s">
        <v>256</v>
      </c>
      <c r="DF9" s="44" t="s">
        <v>256</v>
      </c>
    </row>
    <row r="10" spans="1:110" x14ac:dyDescent="0.25">
      <c r="A10" s="76" t="s">
        <v>251</v>
      </c>
      <c r="B10" s="77">
        <v>43770</v>
      </c>
      <c r="C10" s="78" t="s">
        <v>252</v>
      </c>
      <c r="D10" s="78" t="s">
        <v>253</v>
      </c>
      <c r="E10" s="76" t="s">
        <v>254</v>
      </c>
      <c r="F10" s="76" t="s">
        <v>255</v>
      </c>
      <c r="G10" s="76" t="s">
        <v>256</v>
      </c>
      <c r="H10" s="76" t="s">
        <v>257</v>
      </c>
      <c r="I10" s="76" t="s">
        <v>258</v>
      </c>
      <c r="J10" s="78" t="s">
        <v>252</v>
      </c>
      <c r="K10" s="78" t="s">
        <v>259</v>
      </c>
      <c r="L10" s="76" t="s">
        <v>260</v>
      </c>
      <c r="M10" s="76" t="s">
        <v>261</v>
      </c>
      <c r="N10" s="76" t="s">
        <v>418</v>
      </c>
      <c r="O10" s="76" t="s">
        <v>419</v>
      </c>
      <c r="P10" s="76" t="s">
        <v>420</v>
      </c>
      <c r="Q10" s="76" t="s">
        <v>418</v>
      </c>
      <c r="R10" s="76" t="s">
        <v>421</v>
      </c>
      <c r="S10" s="76" t="s">
        <v>422</v>
      </c>
      <c r="T10" s="76" t="s">
        <v>268</v>
      </c>
      <c r="U10" s="76" t="s">
        <v>203</v>
      </c>
      <c r="V10" s="79">
        <v>300000</v>
      </c>
      <c r="W10" s="79">
        <v>0</v>
      </c>
      <c r="X10" s="76" t="s">
        <v>423</v>
      </c>
      <c r="Y10" s="76" t="s">
        <v>424</v>
      </c>
      <c r="Z10" s="76" t="s">
        <v>272</v>
      </c>
      <c r="AA10" s="76" t="s">
        <v>425</v>
      </c>
      <c r="AB10" s="76" t="s">
        <v>426</v>
      </c>
      <c r="AC10" s="76" t="s">
        <v>427</v>
      </c>
      <c r="AD10" s="76" t="s">
        <v>428</v>
      </c>
      <c r="AE10" s="76" t="s">
        <v>222</v>
      </c>
      <c r="AF10" s="76" t="s">
        <v>429</v>
      </c>
      <c r="AG10" s="76" t="s">
        <v>430</v>
      </c>
      <c r="AH10" s="76" t="s">
        <v>431</v>
      </c>
      <c r="AI10" s="78" t="s">
        <v>408</v>
      </c>
      <c r="AJ10" s="78" t="s">
        <v>280</v>
      </c>
      <c r="AK10" s="79">
        <v>24044</v>
      </c>
      <c r="AL10" s="76" t="s">
        <v>211</v>
      </c>
      <c r="AM10" s="78" t="s">
        <v>432</v>
      </c>
      <c r="AN10" s="78" t="s">
        <v>409</v>
      </c>
      <c r="AO10" s="78" t="s">
        <v>433</v>
      </c>
      <c r="AP10" s="76" t="s">
        <v>232</v>
      </c>
      <c r="AQ10" s="76" t="s">
        <v>232</v>
      </c>
      <c r="AR10" s="79">
        <v>0</v>
      </c>
      <c r="AS10" s="79" t="s">
        <v>256</v>
      </c>
      <c r="AT10" s="79">
        <v>7511</v>
      </c>
      <c r="AU10" s="76" t="s">
        <v>256</v>
      </c>
      <c r="AV10" s="79">
        <v>16533</v>
      </c>
      <c r="AW10" s="79">
        <v>1653</v>
      </c>
      <c r="AX10" s="79">
        <v>14880</v>
      </c>
      <c r="AY10" s="79">
        <v>0</v>
      </c>
      <c r="AZ10" s="79">
        <v>16533</v>
      </c>
      <c r="BA10" s="76" t="s">
        <v>424</v>
      </c>
      <c r="BB10" s="78" t="s">
        <v>331</v>
      </c>
      <c r="BC10" s="78" t="s">
        <v>331</v>
      </c>
      <c r="BD10" s="76">
        <v>194</v>
      </c>
      <c r="BE10" s="78" t="s">
        <v>434</v>
      </c>
      <c r="BF10" s="76" t="s">
        <v>435</v>
      </c>
      <c r="BG10" s="78" t="s">
        <v>436</v>
      </c>
      <c r="BH10" s="76" t="s">
        <v>435</v>
      </c>
      <c r="BI10" s="78" t="s">
        <v>436</v>
      </c>
      <c r="BJ10" s="78" t="s">
        <v>436</v>
      </c>
      <c r="BK10" s="76" t="s">
        <v>256</v>
      </c>
      <c r="BL10" s="79">
        <v>300000</v>
      </c>
      <c r="BM10" s="79">
        <v>283467</v>
      </c>
      <c r="BN10" s="76" t="s">
        <v>290</v>
      </c>
      <c r="BO10" s="76" t="s">
        <v>437</v>
      </c>
      <c r="BP10" s="76" t="s">
        <v>438</v>
      </c>
      <c r="BQ10" s="76" t="s">
        <v>256</v>
      </c>
      <c r="BR10" s="76" t="s">
        <v>427</v>
      </c>
      <c r="BS10" s="76" t="s">
        <v>293</v>
      </c>
      <c r="BT10" s="76" t="s">
        <v>256</v>
      </c>
      <c r="BU10" s="76" t="s">
        <v>256</v>
      </c>
      <c r="BV10" s="76" t="s">
        <v>256</v>
      </c>
      <c r="BW10" s="76" t="s">
        <v>256</v>
      </c>
      <c r="BX10" s="76" t="s">
        <v>256</v>
      </c>
      <c r="BY10" s="76" t="s">
        <v>294</v>
      </c>
      <c r="BZ10" s="76" t="s">
        <v>256</v>
      </c>
      <c r="CA10" s="76" t="s">
        <v>256</v>
      </c>
      <c r="CB10" s="76" t="s">
        <v>256</v>
      </c>
      <c r="CC10" s="76" t="s">
        <v>256</v>
      </c>
      <c r="CD10" s="76" t="s">
        <v>439</v>
      </c>
      <c r="CE10" s="76" t="s">
        <v>296</v>
      </c>
      <c r="CF10" s="76" t="s">
        <v>297</v>
      </c>
      <c r="CG10" s="76" t="s">
        <v>297</v>
      </c>
      <c r="CH10" s="76" t="s">
        <v>297</v>
      </c>
      <c r="CI10" s="76" t="s">
        <v>297</v>
      </c>
      <c r="CJ10" s="76" t="s">
        <v>297</v>
      </c>
      <c r="CK10" s="76" t="s">
        <v>297</v>
      </c>
      <c r="CL10" s="79">
        <v>0</v>
      </c>
      <c r="CM10" s="79">
        <v>0</v>
      </c>
      <c r="CN10" s="79">
        <v>0</v>
      </c>
      <c r="CO10" s="79">
        <v>0</v>
      </c>
      <c r="CP10" s="79">
        <v>0</v>
      </c>
      <c r="CQ10" s="79">
        <v>0</v>
      </c>
      <c r="CR10" s="79">
        <v>0</v>
      </c>
      <c r="CS10" s="79">
        <v>0</v>
      </c>
      <c r="CT10" s="79">
        <v>0</v>
      </c>
      <c r="CU10" s="79">
        <v>2021100051922700</v>
      </c>
      <c r="CV10" s="79" t="s">
        <v>256</v>
      </c>
      <c r="CW10" s="76" t="s">
        <v>256</v>
      </c>
      <c r="CX10" s="79" t="s">
        <v>440</v>
      </c>
      <c r="CY10" s="79" t="s">
        <v>256</v>
      </c>
      <c r="CZ10" s="79" t="s">
        <v>256</v>
      </c>
      <c r="DA10" s="79" t="s">
        <v>256</v>
      </c>
      <c r="DB10" s="79" t="s">
        <v>256</v>
      </c>
      <c r="DC10" s="79" t="s">
        <v>256</v>
      </c>
      <c r="DD10" s="79" t="s">
        <v>256</v>
      </c>
      <c r="DE10" s="79" t="s">
        <v>256</v>
      </c>
      <c r="DF10" s="44" t="s">
        <v>256</v>
      </c>
    </row>
    <row r="11" spans="1:110" x14ac:dyDescent="0.25">
      <c r="A11" s="76" t="s">
        <v>251</v>
      </c>
      <c r="B11" s="77">
        <v>43770</v>
      </c>
      <c r="C11" s="78" t="s">
        <v>252</v>
      </c>
      <c r="D11" s="78" t="s">
        <v>253</v>
      </c>
      <c r="E11" s="76" t="s">
        <v>254</v>
      </c>
      <c r="F11" s="76" t="s">
        <v>255</v>
      </c>
      <c r="G11" s="76" t="s">
        <v>256</v>
      </c>
      <c r="H11" s="76" t="s">
        <v>257</v>
      </c>
      <c r="I11" s="76" t="s">
        <v>258</v>
      </c>
      <c r="J11" s="78" t="s">
        <v>252</v>
      </c>
      <c r="K11" s="78" t="s">
        <v>259</v>
      </c>
      <c r="L11" s="76" t="s">
        <v>260</v>
      </c>
      <c r="M11" s="76" t="s">
        <v>261</v>
      </c>
      <c r="N11" s="76" t="s">
        <v>441</v>
      </c>
      <c r="O11" s="76" t="s">
        <v>442</v>
      </c>
      <c r="P11" s="76" t="s">
        <v>443</v>
      </c>
      <c r="Q11" s="76" t="s">
        <v>441</v>
      </c>
      <c r="R11" s="76" t="s">
        <v>444</v>
      </c>
      <c r="S11" s="76" t="s">
        <v>445</v>
      </c>
      <c r="T11" s="76" t="s">
        <v>338</v>
      </c>
      <c r="U11" s="76" t="s">
        <v>203</v>
      </c>
      <c r="V11" s="79">
        <v>300000</v>
      </c>
      <c r="W11" s="79">
        <v>0</v>
      </c>
      <c r="X11" s="76" t="s">
        <v>446</v>
      </c>
      <c r="Y11" s="76" t="s">
        <v>447</v>
      </c>
      <c r="Z11" s="76" t="s">
        <v>272</v>
      </c>
      <c r="AA11" s="76" t="s">
        <v>448</v>
      </c>
      <c r="AB11" s="76" t="s">
        <v>449</v>
      </c>
      <c r="AC11" s="76" t="s">
        <v>256</v>
      </c>
      <c r="AD11" s="76" t="s">
        <v>450</v>
      </c>
      <c r="AE11" s="76" t="s">
        <v>223</v>
      </c>
      <c r="AF11" s="76" t="s">
        <v>451</v>
      </c>
      <c r="AG11" s="76" t="s">
        <v>452</v>
      </c>
      <c r="AH11" s="76" t="s">
        <v>368</v>
      </c>
      <c r="AI11" s="78" t="s">
        <v>414</v>
      </c>
      <c r="AJ11" s="78" t="s">
        <v>453</v>
      </c>
      <c r="AK11" s="79">
        <v>12331</v>
      </c>
      <c r="AL11" s="76" t="s">
        <v>210</v>
      </c>
      <c r="AM11" s="78" t="s">
        <v>454</v>
      </c>
      <c r="AN11" s="78" t="s">
        <v>455</v>
      </c>
      <c r="AO11" s="78" t="s">
        <v>454</v>
      </c>
      <c r="AP11" s="76" t="s">
        <v>317</v>
      </c>
      <c r="AQ11" s="76" t="s">
        <v>232</v>
      </c>
      <c r="AR11" s="79">
        <v>3162</v>
      </c>
      <c r="AS11" s="79" t="s">
        <v>256</v>
      </c>
      <c r="AT11" s="79">
        <v>0</v>
      </c>
      <c r="AU11" s="76" t="s">
        <v>456</v>
      </c>
      <c r="AV11" s="79">
        <v>9169</v>
      </c>
      <c r="AW11" s="79">
        <v>0</v>
      </c>
      <c r="AX11" s="79">
        <v>9169</v>
      </c>
      <c r="AY11" s="79">
        <v>0</v>
      </c>
      <c r="AZ11" s="79">
        <v>9169</v>
      </c>
      <c r="BA11" s="76" t="s">
        <v>441</v>
      </c>
      <c r="BB11" s="78" t="s">
        <v>457</v>
      </c>
      <c r="BC11" s="78" t="s">
        <v>457</v>
      </c>
      <c r="BD11" s="76">
        <v>216</v>
      </c>
      <c r="BE11" s="78" t="s">
        <v>458</v>
      </c>
      <c r="BF11" s="76" t="s">
        <v>459</v>
      </c>
      <c r="BG11" s="78" t="s">
        <v>460</v>
      </c>
      <c r="BH11" s="76" t="s">
        <v>459</v>
      </c>
      <c r="BI11" s="78" t="s">
        <v>460</v>
      </c>
      <c r="BJ11" s="78" t="s">
        <v>460</v>
      </c>
      <c r="BK11" s="76" t="s">
        <v>256</v>
      </c>
      <c r="BL11" s="79">
        <v>204067</v>
      </c>
      <c r="BM11" s="79">
        <v>194898</v>
      </c>
      <c r="BN11" s="76" t="s">
        <v>256</v>
      </c>
      <c r="BO11" s="76" t="s">
        <v>256</v>
      </c>
      <c r="BP11" s="76" t="s">
        <v>256</v>
      </c>
      <c r="BQ11" s="76" t="s">
        <v>256</v>
      </c>
      <c r="BR11" s="76" t="s">
        <v>256</v>
      </c>
      <c r="BS11" s="76" t="s">
        <v>293</v>
      </c>
      <c r="BT11" s="76" t="s">
        <v>256</v>
      </c>
      <c r="BU11" s="76" t="s">
        <v>256</v>
      </c>
      <c r="BV11" s="76" t="s">
        <v>256</v>
      </c>
      <c r="BW11" s="76" t="s">
        <v>256</v>
      </c>
      <c r="BX11" s="76" t="s">
        <v>256</v>
      </c>
      <c r="BY11" s="76" t="s">
        <v>461</v>
      </c>
      <c r="BZ11" s="76" t="s">
        <v>256</v>
      </c>
      <c r="CA11" s="76" t="s">
        <v>256</v>
      </c>
      <c r="CB11" s="76" t="s">
        <v>256</v>
      </c>
      <c r="CC11" s="76" t="s">
        <v>256</v>
      </c>
      <c r="CD11" s="76" t="s">
        <v>462</v>
      </c>
      <c r="CE11" s="76" t="s">
        <v>296</v>
      </c>
      <c r="CF11" s="76" t="s">
        <v>297</v>
      </c>
      <c r="CG11" s="76" t="s">
        <v>297</v>
      </c>
      <c r="CH11" s="76" t="s">
        <v>297</v>
      </c>
      <c r="CI11" s="76" t="s">
        <v>297</v>
      </c>
      <c r="CJ11" s="76" t="s">
        <v>297</v>
      </c>
      <c r="CK11" s="76" t="s">
        <v>297</v>
      </c>
      <c r="CL11" s="79">
        <v>0</v>
      </c>
      <c r="CM11" s="79">
        <v>0</v>
      </c>
      <c r="CN11" s="79">
        <v>0</v>
      </c>
      <c r="CO11" s="79">
        <v>0</v>
      </c>
      <c r="CP11" s="79">
        <v>0</v>
      </c>
      <c r="CQ11" s="79">
        <v>0</v>
      </c>
      <c r="CR11" s="79">
        <v>0</v>
      </c>
      <c r="CS11" s="79">
        <v>0</v>
      </c>
      <c r="CT11" s="79">
        <v>0</v>
      </c>
      <c r="CU11" s="79">
        <v>2021100051949960</v>
      </c>
      <c r="CV11" s="79" t="s">
        <v>256</v>
      </c>
      <c r="CW11" s="76" t="s">
        <v>256</v>
      </c>
      <c r="CX11" s="79" t="s">
        <v>463</v>
      </c>
      <c r="CY11" s="79" t="s">
        <v>256</v>
      </c>
      <c r="CZ11" s="79" t="s">
        <v>256</v>
      </c>
      <c r="DA11" s="79" t="s">
        <v>256</v>
      </c>
      <c r="DB11" s="79" t="s">
        <v>256</v>
      </c>
      <c r="DC11" s="79" t="s">
        <v>256</v>
      </c>
      <c r="DD11" s="79" t="s">
        <v>256</v>
      </c>
      <c r="DE11" s="79" t="s">
        <v>256</v>
      </c>
      <c r="DF11" s="44" t="s">
        <v>256</v>
      </c>
    </row>
    <row r="12" spans="1:110" x14ac:dyDescent="0.25">
      <c r="A12" s="76" t="s">
        <v>251</v>
      </c>
      <c r="B12" s="77">
        <v>43770</v>
      </c>
      <c r="C12" s="78" t="s">
        <v>252</v>
      </c>
      <c r="D12" s="78" t="s">
        <v>253</v>
      </c>
      <c r="E12" s="76" t="s">
        <v>254</v>
      </c>
      <c r="F12" s="76" t="s">
        <v>255</v>
      </c>
      <c r="G12" s="76" t="s">
        <v>256</v>
      </c>
      <c r="H12" s="76" t="s">
        <v>257</v>
      </c>
      <c r="I12" s="76" t="s">
        <v>258</v>
      </c>
      <c r="J12" s="78" t="s">
        <v>252</v>
      </c>
      <c r="K12" s="78" t="s">
        <v>259</v>
      </c>
      <c r="L12" s="76" t="s">
        <v>260</v>
      </c>
      <c r="M12" s="76" t="s">
        <v>261</v>
      </c>
      <c r="N12" s="76" t="s">
        <v>441</v>
      </c>
      <c r="O12" s="76" t="s">
        <v>442</v>
      </c>
      <c r="P12" s="76" t="s">
        <v>443</v>
      </c>
      <c r="Q12" s="76" t="s">
        <v>441</v>
      </c>
      <c r="R12" s="76" t="s">
        <v>444</v>
      </c>
      <c r="S12" s="76" t="s">
        <v>445</v>
      </c>
      <c r="T12" s="76" t="s">
        <v>338</v>
      </c>
      <c r="U12" s="76" t="s">
        <v>203</v>
      </c>
      <c r="V12" s="79">
        <v>300000</v>
      </c>
      <c r="W12" s="79">
        <v>0</v>
      </c>
      <c r="X12" s="76" t="s">
        <v>446</v>
      </c>
      <c r="Y12" s="76" t="s">
        <v>447</v>
      </c>
      <c r="Z12" s="76" t="s">
        <v>272</v>
      </c>
      <c r="AA12" s="76" t="s">
        <v>448</v>
      </c>
      <c r="AB12" s="76" t="s">
        <v>449</v>
      </c>
      <c r="AC12" s="76" t="s">
        <v>256</v>
      </c>
      <c r="AD12" s="76" t="s">
        <v>450</v>
      </c>
      <c r="AE12" s="76" t="s">
        <v>223</v>
      </c>
      <c r="AF12" s="76" t="s">
        <v>451</v>
      </c>
      <c r="AG12" s="76" t="s">
        <v>452</v>
      </c>
      <c r="AH12" s="76" t="s">
        <v>368</v>
      </c>
      <c r="AI12" s="78" t="s">
        <v>414</v>
      </c>
      <c r="AJ12" s="78" t="s">
        <v>453</v>
      </c>
      <c r="AK12" s="79">
        <v>95933</v>
      </c>
      <c r="AL12" s="76" t="s">
        <v>214</v>
      </c>
      <c r="AM12" s="78" t="s">
        <v>287</v>
      </c>
      <c r="AN12" s="78" t="s">
        <v>314</v>
      </c>
      <c r="AO12" s="78" t="s">
        <v>464</v>
      </c>
      <c r="AP12" s="76" t="s">
        <v>232</v>
      </c>
      <c r="AQ12" s="76" t="s">
        <v>232</v>
      </c>
      <c r="AR12" s="79">
        <v>0</v>
      </c>
      <c r="AS12" s="79" t="s">
        <v>256</v>
      </c>
      <c r="AT12" s="79">
        <v>0</v>
      </c>
      <c r="AU12" s="76" t="s">
        <v>256</v>
      </c>
      <c r="AV12" s="79">
        <v>95933</v>
      </c>
      <c r="AW12" s="79">
        <v>9593</v>
      </c>
      <c r="AX12" s="79">
        <v>86340</v>
      </c>
      <c r="AY12" s="79">
        <v>0</v>
      </c>
      <c r="AZ12" s="79">
        <v>95933</v>
      </c>
      <c r="BA12" s="76" t="s">
        <v>447</v>
      </c>
      <c r="BB12" s="78" t="s">
        <v>289</v>
      </c>
      <c r="BC12" s="78" t="s">
        <v>289</v>
      </c>
      <c r="BD12" s="76">
        <v>190</v>
      </c>
      <c r="BE12" s="78" t="s">
        <v>329</v>
      </c>
      <c r="BF12" s="76" t="s">
        <v>465</v>
      </c>
      <c r="BG12" s="78" t="s">
        <v>331</v>
      </c>
      <c r="BH12" s="76" t="s">
        <v>465</v>
      </c>
      <c r="BI12" s="78" t="s">
        <v>331</v>
      </c>
      <c r="BJ12" s="78" t="s">
        <v>331</v>
      </c>
      <c r="BK12" s="76" t="s">
        <v>256</v>
      </c>
      <c r="BL12" s="79">
        <v>300000</v>
      </c>
      <c r="BM12" s="79">
        <v>204067</v>
      </c>
      <c r="BN12" s="76" t="s">
        <v>256</v>
      </c>
      <c r="BO12" s="76" t="s">
        <v>256</v>
      </c>
      <c r="BP12" s="76" t="s">
        <v>256</v>
      </c>
      <c r="BQ12" s="76" t="s">
        <v>256</v>
      </c>
      <c r="BR12" s="76" t="s">
        <v>256</v>
      </c>
      <c r="BS12" s="76" t="s">
        <v>293</v>
      </c>
      <c r="BT12" s="76" t="s">
        <v>256</v>
      </c>
      <c r="BU12" s="76" t="s">
        <v>256</v>
      </c>
      <c r="BV12" s="76" t="s">
        <v>256</v>
      </c>
      <c r="BW12" s="76" t="s">
        <v>256</v>
      </c>
      <c r="BX12" s="76" t="s">
        <v>256</v>
      </c>
      <c r="BY12" s="76" t="s">
        <v>461</v>
      </c>
      <c r="BZ12" s="76" t="s">
        <v>256</v>
      </c>
      <c r="CA12" s="76" t="s">
        <v>256</v>
      </c>
      <c r="CB12" s="76" t="s">
        <v>256</v>
      </c>
      <c r="CC12" s="76" t="s">
        <v>256</v>
      </c>
      <c r="CD12" s="76" t="s">
        <v>462</v>
      </c>
      <c r="CE12" s="76" t="s">
        <v>296</v>
      </c>
      <c r="CF12" s="76" t="s">
        <v>297</v>
      </c>
      <c r="CG12" s="76" t="s">
        <v>297</v>
      </c>
      <c r="CH12" s="76" t="s">
        <v>297</v>
      </c>
      <c r="CI12" s="76" t="s">
        <v>297</v>
      </c>
      <c r="CJ12" s="76" t="s">
        <v>297</v>
      </c>
      <c r="CK12" s="76" t="s">
        <v>297</v>
      </c>
      <c r="CL12" s="79">
        <v>0</v>
      </c>
      <c r="CM12" s="79">
        <v>0</v>
      </c>
      <c r="CN12" s="79">
        <v>0</v>
      </c>
      <c r="CO12" s="79">
        <v>0</v>
      </c>
      <c r="CP12" s="79">
        <v>0</v>
      </c>
      <c r="CQ12" s="79">
        <v>0</v>
      </c>
      <c r="CR12" s="79">
        <v>0</v>
      </c>
      <c r="CS12" s="79">
        <v>0</v>
      </c>
      <c r="CT12" s="79">
        <v>0</v>
      </c>
      <c r="CU12" s="79">
        <v>2021100051922710</v>
      </c>
      <c r="CV12" s="79" t="s">
        <v>256</v>
      </c>
      <c r="CW12" s="76" t="s">
        <v>256</v>
      </c>
      <c r="CX12" s="79" t="s">
        <v>466</v>
      </c>
      <c r="CY12" s="79" t="s">
        <v>256</v>
      </c>
      <c r="CZ12" s="79" t="s">
        <v>256</v>
      </c>
      <c r="DA12" s="79" t="s">
        <v>256</v>
      </c>
      <c r="DB12" s="79" t="s">
        <v>256</v>
      </c>
      <c r="DC12" s="79" t="s">
        <v>256</v>
      </c>
      <c r="DD12" s="79" t="s">
        <v>256</v>
      </c>
      <c r="DE12" s="79" t="s">
        <v>256</v>
      </c>
      <c r="DF12" s="44" t="s">
        <v>256</v>
      </c>
    </row>
    <row r="13" spans="1:110" x14ac:dyDescent="0.25">
      <c r="A13" s="76" t="s">
        <v>251</v>
      </c>
      <c r="B13" s="77">
        <v>43770</v>
      </c>
      <c r="C13" s="78" t="s">
        <v>252</v>
      </c>
      <c r="D13" s="78" t="s">
        <v>253</v>
      </c>
      <c r="E13" s="76" t="s">
        <v>254</v>
      </c>
      <c r="F13" s="76" t="s">
        <v>255</v>
      </c>
      <c r="G13" s="76" t="s">
        <v>256</v>
      </c>
      <c r="H13" s="76" t="s">
        <v>257</v>
      </c>
      <c r="I13" s="76" t="s">
        <v>258</v>
      </c>
      <c r="J13" s="78" t="s">
        <v>252</v>
      </c>
      <c r="K13" s="78" t="s">
        <v>259</v>
      </c>
      <c r="L13" s="76" t="s">
        <v>260</v>
      </c>
      <c r="M13" s="76" t="s">
        <v>261</v>
      </c>
      <c r="N13" s="76" t="s">
        <v>467</v>
      </c>
      <c r="O13" s="76" t="s">
        <v>468</v>
      </c>
      <c r="P13" s="76" t="s">
        <v>469</v>
      </c>
      <c r="Q13" s="76" t="s">
        <v>467</v>
      </c>
      <c r="R13" s="76" t="s">
        <v>470</v>
      </c>
      <c r="S13" s="76" t="s">
        <v>471</v>
      </c>
      <c r="T13" s="76" t="s">
        <v>338</v>
      </c>
      <c r="U13" s="76" t="s">
        <v>203</v>
      </c>
      <c r="V13" s="79">
        <v>300000</v>
      </c>
      <c r="W13" s="79">
        <v>0</v>
      </c>
      <c r="X13" s="76" t="s">
        <v>472</v>
      </c>
      <c r="Y13" s="76" t="s">
        <v>473</v>
      </c>
      <c r="Z13" s="76" t="s">
        <v>272</v>
      </c>
      <c r="AA13" s="76" t="s">
        <v>474</v>
      </c>
      <c r="AB13" s="76" t="s">
        <v>475</v>
      </c>
      <c r="AC13" s="76" t="s">
        <v>476</v>
      </c>
      <c r="AD13" s="76" t="s">
        <v>477</v>
      </c>
      <c r="AE13" s="76" t="s">
        <v>223</v>
      </c>
      <c r="AF13" s="76" t="s">
        <v>478</v>
      </c>
      <c r="AG13" s="76" t="s">
        <v>479</v>
      </c>
      <c r="AH13" s="76" t="s">
        <v>480</v>
      </c>
      <c r="AI13" s="78" t="s">
        <v>283</v>
      </c>
      <c r="AJ13" s="78" t="s">
        <v>409</v>
      </c>
      <c r="AK13" s="79">
        <v>51640</v>
      </c>
      <c r="AL13" s="76" t="s">
        <v>213</v>
      </c>
      <c r="AM13" s="78" t="s">
        <v>289</v>
      </c>
      <c r="AN13" s="78" t="s">
        <v>481</v>
      </c>
      <c r="AO13" s="78" t="s">
        <v>482</v>
      </c>
      <c r="AP13" s="76" t="s">
        <v>232</v>
      </c>
      <c r="AQ13" s="76" t="s">
        <v>232</v>
      </c>
      <c r="AR13" s="79">
        <v>4640</v>
      </c>
      <c r="AS13" s="79" t="s">
        <v>256</v>
      </c>
      <c r="AT13" s="79">
        <v>0</v>
      </c>
      <c r="AU13" s="76" t="s">
        <v>483</v>
      </c>
      <c r="AV13" s="79">
        <v>47000</v>
      </c>
      <c r="AW13" s="79">
        <v>4700</v>
      </c>
      <c r="AX13" s="79">
        <v>42300</v>
      </c>
      <c r="AY13" s="79">
        <v>0</v>
      </c>
      <c r="AZ13" s="79">
        <v>47000</v>
      </c>
      <c r="BA13" s="76" t="s">
        <v>473</v>
      </c>
      <c r="BB13" s="78" t="s">
        <v>289</v>
      </c>
      <c r="BC13" s="78" t="s">
        <v>289</v>
      </c>
      <c r="BD13" s="76">
        <v>191</v>
      </c>
      <c r="BE13" s="78" t="s">
        <v>329</v>
      </c>
      <c r="BF13" s="76" t="s">
        <v>484</v>
      </c>
      <c r="BG13" s="78" t="s">
        <v>331</v>
      </c>
      <c r="BH13" s="76" t="s">
        <v>484</v>
      </c>
      <c r="BI13" s="78" t="s">
        <v>331</v>
      </c>
      <c r="BJ13" s="78" t="s">
        <v>331</v>
      </c>
      <c r="BK13" s="76" t="s">
        <v>256</v>
      </c>
      <c r="BL13" s="79">
        <v>300000</v>
      </c>
      <c r="BM13" s="79">
        <v>253000</v>
      </c>
      <c r="BN13" s="76" t="s">
        <v>256</v>
      </c>
      <c r="BO13" s="76" t="s">
        <v>256</v>
      </c>
      <c r="BP13" s="76" t="s">
        <v>256</v>
      </c>
      <c r="BQ13" s="76" t="s">
        <v>256</v>
      </c>
      <c r="BR13" s="76" t="s">
        <v>476</v>
      </c>
      <c r="BS13" s="76" t="s">
        <v>293</v>
      </c>
      <c r="BT13" s="76" t="s">
        <v>256</v>
      </c>
      <c r="BU13" s="76" t="s">
        <v>256</v>
      </c>
      <c r="BV13" s="76" t="s">
        <v>256</v>
      </c>
      <c r="BW13" s="76" t="s">
        <v>256</v>
      </c>
      <c r="BX13" s="76" t="s">
        <v>256</v>
      </c>
      <c r="BY13" s="76" t="s">
        <v>485</v>
      </c>
      <c r="BZ13" s="76" t="s">
        <v>256</v>
      </c>
      <c r="CA13" s="76" t="s">
        <v>256</v>
      </c>
      <c r="CB13" s="76" t="s">
        <v>256</v>
      </c>
      <c r="CC13" s="76" t="s">
        <v>256</v>
      </c>
      <c r="CD13" s="76" t="s">
        <v>486</v>
      </c>
      <c r="CE13" s="76" t="s">
        <v>296</v>
      </c>
      <c r="CF13" s="76" t="s">
        <v>297</v>
      </c>
      <c r="CG13" s="76" t="s">
        <v>297</v>
      </c>
      <c r="CH13" s="76" t="s">
        <v>297</v>
      </c>
      <c r="CI13" s="76" t="s">
        <v>297</v>
      </c>
      <c r="CJ13" s="76" t="s">
        <v>297</v>
      </c>
      <c r="CK13" s="76" t="s">
        <v>297</v>
      </c>
      <c r="CL13" s="79">
        <v>0</v>
      </c>
      <c r="CM13" s="79">
        <v>0</v>
      </c>
      <c r="CN13" s="79">
        <v>0</v>
      </c>
      <c r="CO13" s="79">
        <v>0</v>
      </c>
      <c r="CP13" s="79">
        <v>0</v>
      </c>
      <c r="CQ13" s="79">
        <v>0</v>
      </c>
      <c r="CR13" s="79">
        <v>0</v>
      </c>
      <c r="CS13" s="79">
        <v>0</v>
      </c>
      <c r="CT13" s="79">
        <v>0</v>
      </c>
      <c r="CU13" s="79">
        <v>2021100051923490</v>
      </c>
      <c r="CV13" s="79" t="s">
        <v>256</v>
      </c>
      <c r="CW13" s="76" t="s">
        <v>256</v>
      </c>
      <c r="CX13" s="79" t="s">
        <v>487</v>
      </c>
      <c r="CY13" s="79" t="s">
        <v>256</v>
      </c>
      <c r="CZ13" s="79" t="s">
        <v>256</v>
      </c>
      <c r="DA13" s="79" t="s">
        <v>256</v>
      </c>
      <c r="DB13" s="79" t="s">
        <v>256</v>
      </c>
      <c r="DC13" s="79" t="s">
        <v>256</v>
      </c>
      <c r="DD13" s="79" t="s">
        <v>256</v>
      </c>
      <c r="DE13" s="79" t="s">
        <v>256</v>
      </c>
      <c r="DF13" s="44" t="s">
        <v>256</v>
      </c>
    </row>
    <row r="14" spans="1:110" x14ac:dyDescent="0.25">
      <c r="A14" s="76" t="s">
        <v>251</v>
      </c>
      <c r="B14" s="77">
        <v>43770</v>
      </c>
      <c r="C14" s="78" t="s">
        <v>252</v>
      </c>
      <c r="D14" s="78" t="s">
        <v>253</v>
      </c>
      <c r="E14" s="76" t="s">
        <v>254</v>
      </c>
      <c r="F14" s="76" t="s">
        <v>255</v>
      </c>
      <c r="G14" s="76" t="s">
        <v>256</v>
      </c>
      <c r="H14" s="76" t="s">
        <v>257</v>
      </c>
      <c r="I14" s="76" t="s">
        <v>258</v>
      </c>
      <c r="J14" s="78" t="s">
        <v>252</v>
      </c>
      <c r="K14" s="78" t="s">
        <v>259</v>
      </c>
      <c r="L14" s="76" t="s">
        <v>260</v>
      </c>
      <c r="M14" s="76" t="s">
        <v>261</v>
      </c>
      <c r="N14" s="76" t="s">
        <v>488</v>
      </c>
      <c r="O14" s="76" t="s">
        <v>489</v>
      </c>
      <c r="P14" s="76" t="s">
        <v>490</v>
      </c>
      <c r="Q14" s="76" t="s">
        <v>491</v>
      </c>
      <c r="R14" s="76" t="s">
        <v>492</v>
      </c>
      <c r="S14" s="76" t="s">
        <v>493</v>
      </c>
      <c r="T14" s="76" t="s">
        <v>268</v>
      </c>
      <c r="U14" s="76" t="s">
        <v>269</v>
      </c>
      <c r="V14" s="79">
        <v>300000</v>
      </c>
      <c r="W14" s="79">
        <v>0</v>
      </c>
      <c r="X14" s="76" t="s">
        <v>494</v>
      </c>
      <c r="Y14" s="76" t="s">
        <v>495</v>
      </c>
      <c r="Z14" s="76" t="s">
        <v>362</v>
      </c>
      <c r="AA14" s="76" t="s">
        <v>496</v>
      </c>
      <c r="AB14" s="76" t="s">
        <v>497</v>
      </c>
      <c r="AC14" s="76" t="s">
        <v>498</v>
      </c>
      <c r="AD14" s="76" t="s">
        <v>499</v>
      </c>
      <c r="AE14" s="76" t="s">
        <v>222</v>
      </c>
      <c r="AF14" s="76" t="s">
        <v>344</v>
      </c>
      <c r="AG14" s="76" t="s">
        <v>345</v>
      </c>
      <c r="AH14" s="76" t="s">
        <v>279</v>
      </c>
      <c r="AI14" s="78" t="s">
        <v>283</v>
      </c>
      <c r="AJ14" s="78" t="s">
        <v>371</v>
      </c>
      <c r="AK14" s="79">
        <v>32100</v>
      </c>
      <c r="AL14" s="76" t="s">
        <v>212</v>
      </c>
      <c r="AM14" s="78" t="s">
        <v>282</v>
      </c>
      <c r="AN14" s="78" t="s">
        <v>395</v>
      </c>
      <c r="AO14" s="78" t="s">
        <v>394</v>
      </c>
      <c r="AP14" s="76" t="s">
        <v>373</v>
      </c>
      <c r="AQ14" s="76" t="s">
        <v>373</v>
      </c>
      <c r="AR14" s="79">
        <v>7015</v>
      </c>
      <c r="AS14" s="79" t="s">
        <v>256</v>
      </c>
      <c r="AT14" s="79">
        <v>0</v>
      </c>
      <c r="AU14" s="76" t="s">
        <v>500</v>
      </c>
      <c r="AV14" s="79">
        <v>25085</v>
      </c>
      <c r="AW14" s="79">
        <v>0</v>
      </c>
      <c r="AX14" s="79">
        <v>25085</v>
      </c>
      <c r="AY14" s="79">
        <v>0</v>
      </c>
      <c r="AZ14" s="79">
        <v>25085</v>
      </c>
      <c r="BA14" s="76" t="s">
        <v>488</v>
      </c>
      <c r="BB14" s="78" t="s">
        <v>501</v>
      </c>
      <c r="BC14" s="78" t="s">
        <v>501</v>
      </c>
      <c r="BD14" s="76">
        <v>186</v>
      </c>
      <c r="BE14" s="78" t="s">
        <v>289</v>
      </c>
      <c r="BF14" s="76" t="s">
        <v>502</v>
      </c>
      <c r="BG14" s="78" t="s">
        <v>376</v>
      </c>
      <c r="BH14" s="76" t="s">
        <v>502</v>
      </c>
      <c r="BI14" s="78" t="s">
        <v>376</v>
      </c>
      <c r="BJ14" s="78" t="s">
        <v>376</v>
      </c>
      <c r="BK14" s="76" t="s">
        <v>256</v>
      </c>
      <c r="BL14" s="79">
        <v>300000</v>
      </c>
      <c r="BM14" s="79">
        <v>274915</v>
      </c>
      <c r="BN14" s="76" t="s">
        <v>290</v>
      </c>
      <c r="BO14" s="76" t="s">
        <v>291</v>
      </c>
      <c r="BP14" s="76" t="s">
        <v>503</v>
      </c>
      <c r="BQ14" s="76" t="s">
        <v>256</v>
      </c>
      <c r="BR14" s="76" t="s">
        <v>256</v>
      </c>
      <c r="BS14" s="76" t="s">
        <v>293</v>
      </c>
      <c r="BT14" s="76" t="s">
        <v>256</v>
      </c>
      <c r="BU14" s="76" t="s">
        <v>256</v>
      </c>
      <c r="BV14" s="76" t="s">
        <v>256</v>
      </c>
      <c r="BW14" s="76" t="s">
        <v>256</v>
      </c>
      <c r="BX14" s="76" t="s">
        <v>256</v>
      </c>
      <c r="BY14" s="76" t="s">
        <v>294</v>
      </c>
      <c r="BZ14" s="76" t="s">
        <v>256</v>
      </c>
      <c r="CA14" s="76" t="s">
        <v>256</v>
      </c>
      <c r="CB14" s="76" t="s">
        <v>256</v>
      </c>
      <c r="CC14" s="76" t="s">
        <v>256</v>
      </c>
      <c r="CD14" s="76" t="s">
        <v>504</v>
      </c>
      <c r="CE14" s="76" t="s">
        <v>296</v>
      </c>
      <c r="CF14" s="76" t="s">
        <v>297</v>
      </c>
      <c r="CG14" s="76" t="s">
        <v>297</v>
      </c>
      <c r="CH14" s="76" t="s">
        <v>297</v>
      </c>
      <c r="CI14" s="76" t="s">
        <v>297</v>
      </c>
      <c r="CJ14" s="76" t="s">
        <v>297</v>
      </c>
      <c r="CK14" s="76" t="s">
        <v>297</v>
      </c>
      <c r="CL14" s="79">
        <v>0</v>
      </c>
      <c r="CM14" s="79">
        <v>0</v>
      </c>
      <c r="CN14" s="79">
        <v>0</v>
      </c>
      <c r="CO14" s="79">
        <v>0</v>
      </c>
      <c r="CP14" s="79">
        <v>0</v>
      </c>
      <c r="CQ14" s="79">
        <v>0</v>
      </c>
      <c r="CR14" s="79">
        <v>0</v>
      </c>
      <c r="CS14" s="79">
        <v>0</v>
      </c>
      <c r="CT14" s="79">
        <v>0</v>
      </c>
      <c r="CU14" s="79">
        <v>2021100051923880</v>
      </c>
      <c r="CV14" s="79" t="s">
        <v>256</v>
      </c>
      <c r="CW14" s="76" t="s">
        <v>256</v>
      </c>
      <c r="CX14" s="79" t="s">
        <v>505</v>
      </c>
      <c r="CY14" s="79" t="s">
        <v>256</v>
      </c>
      <c r="CZ14" s="79" t="s">
        <v>256</v>
      </c>
      <c r="DA14" s="79" t="s">
        <v>256</v>
      </c>
      <c r="DB14" s="79" t="s">
        <v>256</v>
      </c>
      <c r="DC14" s="79" t="s">
        <v>256</v>
      </c>
      <c r="DD14" s="79" t="s">
        <v>256</v>
      </c>
      <c r="DE14" s="79" t="s">
        <v>256</v>
      </c>
      <c r="DF14" s="44" t="s">
        <v>256</v>
      </c>
    </row>
    <row r="15" spans="1:110" x14ac:dyDescent="0.25">
      <c r="A15" s="76" t="s">
        <v>251</v>
      </c>
      <c r="B15" s="77">
        <v>43770</v>
      </c>
      <c r="C15" s="78" t="s">
        <v>252</v>
      </c>
      <c r="D15" s="78" t="s">
        <v>253</v>
      </c>
      <c r="E15" s="76" t="s">
        <v>254</v>
      </c>
      <c r="F15" s="76" t="s">
        <v>255</v>
      </c>
      <c r="G15" s="76" t="s">
        <v>256</v>
      </c>
      <c r="H15" s="76" t="s">
        <v>257</v>
      </c>
      <c r="I15" s="76" t="s">
        <v>258</v>
      </c>
      <c r="J15" s="78" t="s">
        <v>252</v>
      </c>
      <c r="K15" s="78" t="s">
        <v>259</v>
      </c>
      <c r="L15" s="76" t="s">
        <v>260</v>
      </c>
      <c r="M15" s="76" t="s">
        <v>261</v>
      </c>
      <c r="N15" s="76" t="s">
        <v>506</v>
      </c>
      <c r="O15" s="76" t="s">
        <v>507</v>
      </c>
      <c r="P15" s="76" t="s">
        <v>508</v>
      </c>
      <c r="Q15" s="76" t="s">
        <v>509</v>
      </c>
      <c r="R15" s="76" t="s">
        <v>510</v>
      </c>
      <c r="S15" s="76" t="s">
        <v>511</v>
      </c>
      <c r="T15" s="76" t="s">
        <v>338</v>
      </c>
      <c r="U15" s="76" t="s">
        <v>512</v>
      </c>
      <c r="V15" s="79">
        <v>300000</v>
      </c>
      <c r="W15" s="79">
        <v>0</v>
      </c>
      <c r="X15" s="76" t="s">
        <v>513</v>
      </c>
      <c r="Y15" s="76" t="s">
        <v>514</v>
      </c>
      <c r="Z15" s="76" t="s">
        <v>362</v>
      </c>
      <c r="AA15" s="76" t="s">
        <v>496</v>
      </c>
      <c r="AB15" s="76" t="s">
        <v>296</v>
      </c>
      <c r="AC15" s="76" t="s">
        <v>297</v>
      </c>
      <c r="AD15" s="76" t="s">
        <v>515</v>
      </c>
      <c r="AE15" s="76" t="s">
        <v>222</v>
      </c>
      <c r="AF15" s="76" t="s">
        <v>516</v>
      </c>
      <c r="AG15" s="76" t="s">
        <v>517</v>
      </c>
      <c r="AH15" s="76" t="s">
        <v>279</v>
      </c>
      <c r="AI15" s="78" t="s">
        <v>283</v>
      </c>
      <c r="AJ15" s="78" t="s">
        <v>518</v>
      </c>
      <c r="AK15" s="79">
        <v>23046</v>
      </c>
      <c r="AL15" s="76" t="s">
        <v>211</v>
      </c>
      <c r="AM15" s="78" t="s">
        <v>351</v>
      </c>
      <c r="AN15" s="78" t="s">
        <v>282</v>
      </c>
      <c r="AO15" s="78" t="s">
        <v>372</v>
      </c>
      <c r="AP15" s="76" t="s">
        <v>373</v>
      </c>
      <c r="AQ15" s="76" t="s">
        <v>373</v>
      </c>
      <c r="AR15" s="79">
        <v>775</v>
      </c>
      <c r="AS15" s="79" t="s">
        <v>256</v>
      </c>
      <c r="AT15" s="79">
        <v>0</v>
      </c>
      <c r="AU15" s="76" t="s">
        <v>519</v>
      </c>
      <c r="AV15" s="79">
        <v>22271</v>
      </c>
      <c r="AW15" s="79">
        <v>0</v>
      </c>
      <c r="AX15" s="79">
        <v>22271</v>
      </c>
      <c r="AY15" s="79">
        <v>0</v>
      </c>
      <c r="AZ15" s="79">
        <v>22271</v>
      </c>
      <c r="BA15" s="76" t="s">
        <v>506</v>
      </c>
      <c r="BB15" s="78" t="s">
        <v>501</v>
      </c>
      <c r="BC15" s="78" t="s">
        <v>432</v>
      </c>
      <c r="BD15" s="76">
        <v>188</v>
      </c>
      <c r="BE15" s="78" t="s">
        <v>289</v>
      </c>
      <c r="BF15" s="76" t="s">
        <v>520</v>
      </c>
      <c r="BG15" s="78" t="s">
        <v>329</v>
      </c>
      <c r="BH15" s="76" t="s">
        <v>520</v>
      </c>
      <c r="BI15" s="78" t="s">
        <v>329</v>
      </c>
      <c r="BJ15" s="78" t="s">
        <v>329</v>
      </c>
      <c r="BK15" s="76" t="s">
        <v>256</v>
      </c>
      <c r="BL15" s="79">
        <v>300000</v>
      </c>
      <c r="BM15" s="79">
        <v>277729</v>
      </c>
      <c r="BN15" s="76" t="s">
        <v>256</v>
      </c>
      <c r="BO15" s="76" t="s">
        <v>256</v>
      </c>
      <c r="BP15" s="76" t="s">
        <v>256</v>
      </c>
      <c r="BQ15" s="76" t="s">
        <v>256</v>
      </c>
      <c r="BR15" s="76" t="s">
        <v>256</v>
      </c>
      <c r="BS15" s="76" t="s">
        <v>293</v>
      </c>
      <c r="BT15" s="76" t="s">
        <v>256</v>
      </c>
      <c r="BU15" s="76" t="s">
        <v>256</v>
      </c>
      <c r="BV15" s="76" t="s">
        <v>256</v>
      </c>
      <c r="BW15" s="76" t="s">
        <v>256</v>
      </c>
      <c r="BX15" s="76" t="s">
        <v>256</v>
      </c>
      <c r="BY15" s="76" t="s">
        <v>294</v>
      </c>
      <c r="BZ15" s="76" t="s">
        <v>256</v>
      </c>
      <c r="CA15" s="76" t="s">
        <v>256</v>
      </c>
      <c r="CB15" s="76" t="s">
        <v>256</v>
      </c>
      <c r="CC15" s="76" t="s">
        <v>256</v>
      </c>
      <c r="CD15" s="76" t="s">
        <v>521</v>
      </c>
      <c r="CE15" s="76" t="s">
        <v>296</v>
      </c>
      <c r="CF15" s="76" t="s">
        <v>297</v>
      </c>
      <c r="CG15" s="76" t="s">
        <v>297</v>
      </c>
      <c r="CH15" s="76" t="s">
        <v>297</v>
      </c>
      <c r="CI15" s="76" t="s">
        <v>297</v>
      </c>
      <c r="CJ15" s="76" t="s">
        <v>297</v>
      </c>
      <c r="CK15" s="76" t="s">
        <v>297</v>
      </c>
      <c r="CL15" s="79">
        <v>0</v>
      </c>
      <c r="CM15" s="79">
        <v>0</v>
      </c>
      <c r="CN15" s="79">
        <v>0</v>
      </c>
      <c r="CO15" s="79">
        <v>0</v>
      </c>
      <c r="CP15" s="79">
        <v>0</v>
      </c>
      <c r="CQ15" s="79">
        <v>0</v>
      </c>
      <c r="CR15" s="79">
        <v>0</v>
      </c>
      <c r="CS15" s="79">
        <v>0</v>
      </c>
      <c r="CT15" s="79">
        <v>0</v>
      </c>
      <c r="CU15" s="79">
        <v>2021100051923920</v>
      </c>
      <c r="CV15" s="79" t="s">
        <v>256</v>
      </c>
      <c r="CW15" s="76" t="s">
        <v>256</v>
      </c>
      <c r="CX15" s="79" t="s">
        <v>522</v>
      </c>
      <c r="CY15" s="79" t="s">
        <v>256</v>
      </c>
      <c r="CZ15" s="79" t="s">
        <v>256</v>
      </c>
      <c r="DA15" s="79" t="s">
        <v>256</v>
      </c>
      <c r="DB15" s="79" t="s">
        <v>256</v>
      </c>
      <c r="DC15" s="79" t="s">
        <v>256</v>
      </c>
      <c r="DD15" s="79" t="s">
        <v>256</v>
      </c>
      <c r="DE15" s="79" t="s">
        <v>256</v>
      </c>
      <c r="DF15" s="44" t="s">
        <v>256</v>
      </c>
    </row>
    <row r="16" spans="1:110" x14ac:dyDescent="0.25">
      <c r="A16" s="76" t="s">
        <v>251</v>
      </c>
      <c r="B16" s="77">
        <v>43770</v>
      </c>
      <c r="C16" s="78" t="s">
        <v>252</v>
      </c>
      <c r="D16" s="78" t="s">
        <v>253</v>
      </c>
      <c r="E16" s="76" t="s">
        <v>254</v>
      </c>
      <c r="F16" s="76" t="s">
        <v>255</v>
      </c>
      <c r="G16" s="76" t="s">
        <v>256</v>
      </c>
      <c r="H16" s="76" t="s">
        <v>257</v>
      </c>
      <c r="I16" s="76" t="s">
        <v>258</v>
      </c>
      <c r="J16" s="78" t="s">
        <v>252</v>
      </c>
      <c r="K16" s="78" t="s">
        <v>259</v>
      </c>
      <c r="L16" s="76" t="s">
        <v>260</v>
      </c>
      <c r="M16" s="76" t="s">
        <v>261</v>
      </c>
      <c r="N16" s="76" t="s">
        <v>523</v>
      </c>
      <c r="O16" s="76" t="s">
        <v>524</v>
      </c>
      <c r="P16" s="76" t="s">
        <v>525</v>
      </c>
      <c r="Q16" s="76" t="s">
        <v>526</v>
      </c>
      <c r="R16" s="76" t="s">
        <v>527</v>
      </c>
      <c r="S16" s="76" t="s">
        <v>359</v>
      </c>
      <c r="T16" s="76" t="s">
        <v>268</v>
      </c>
      <c r="U16" s="76" t="s">
        <v>512</v>
      </c>
      <c r="V16" s="79">
        <v>300000</v>
      </c>
      <c r="W16" s="79">
        <v>0</v>
      </c>
      <c r="X16" s="76" t="s">
        <v>528</v>
      </c>
      <c r="Y16" s="76" t="s">
        <v>529</v>
      </c>
      <c r="Z16" s="76" t="s">
        <v>272</v>
      </c>
      <c r="AA16" s="76" t="s">
        <v>496</v>
      </c>
      <c r="AB16" s="76" t="s">
        <v>530</v>
      </c>
      <c r="AC16" s="76" t="s">
        <v>531</v>
      </c>
      <c r="AD16" s="76" t="s">
        <v>532</v>
      </c>
      <c r="AE16" s="76" t="s">
        <v>223</v>
      </c>
      <c r="AF16" s="76" t="s">
        <v>533</v>
      </c>
      <c r="AG16" s="76" t="s">
        <v>534</v>
      </c>
      <c r="AH16" s="76" t="s">
        <v>535</v>
      </c>
      <c r="AI16" s="78" t="s">
        <v>326</v>
      </c>
      <c r="AJ16" s="78" t="s">
        <v>536</v>
      </c>
      <c r="AK16" s="79">
        <v>87200</v>
      </c>
      <c r="AL16" s="76" t="s">
        <v>214</v>
      </c>
      <c r="AM16" s="78" t="s">
        <v>481</v>
      </c>
      <c r="AN16" s="78" t="s">
        <v>347</v>
      </c>
      <c r="AO16" s="78" t="s">
        <v>537</v>
      </c>
      <c r="AP16" s="76" t="s">
        <v>232</v>
      </c>
      <c r="AQ16" s="76" t="s">
        <v>232</v>
      </c>
      <c r="AR16" s="79">
        <v>1200</v>
      </c>
      <c r="AS16" s="79" t="s">
        <v>256</v>
      </c>
      <c r="AT16" s="79">
        <v>0</v>
      </c>
      <c r="AU16" s="76" t="s">
        <v>538</v>
      </c>
      <c r="AV16" s="79">
        <v>86000</v>
      </c>
      <c r="AW16" s="79">
        <v>0</v>
      </c>
      <c r="AX16" s="79">
        <v>86000</v>
      </c>
      <c r="AY16" s="79">
        <v>0</v>
      </c>
      <c r="AZ16" s="79">
        <v>86000</v>
      </c>
      <c r="BA16" s="76" t="s">
        <v>539</v>
      </c>
      <c r="BB16" s="78" t="s">
        <v>481</v>
      </c>
      <c r="BC16" s="78" t="s">
        <v>481</v>
      </c>
      <c r="BD16" s="76">
        <v>187</v>
      </c>
      <c r="BE16" s="78" t="s">
        <v>289</v>
      </c>
      <c r="BF16" s="76" t="s">
        <v>540</v>
      </c>
      <c r="BG16" s="78" t="s">
        <v>376</v>
      </c>
      <c r="BH16" s="76" t="s">
        <v>540</v>
      </c>
      <c r="BI16" s="78" t="s">
        <v>376</v>
      </c>
      <c r="BJ16" s="78" t="s">
        <v>376</v>
      </c>
      <c r="BK16" s="76" t="s">
        <v>256</v>
      </c>
      <c r="BL16" s="79">
        <v>300000</v>
      </c>
      <c r="BM16" s="79">
        <v>214000</v>
      </c>
      <c r="BN16" s="76" t="s">
        <v>256</v>
      </c>
      <c r="BO16" s="76" t="s">
        <v>256</v>
      </c>
      <c r="BP16" s="76" t="s">
        <v>256</v>
      </c>
      <c r="BQ16" s="76" t="s">
        <v>256</v>
      </c>
      <c r="BR16" s="76" t="s">
        <v>531</v>
      </c>
      <c r="BS16" s="76" t="s">
        <v>293</v>
      </c>
      <c r="BT16" s="76" t="s">
        <v>256</v>
      </c>
      <c r="BU16" s="76" t="s">
        <v>256</v>
      </c>
      <c r="BV16" s="76" t="s">
        <v>256</v>
      </c>
      <c r="BW16" s="76" t="s">
        <v>256</v>
      </c>
      <c r="BX16" s="76" t="s">
        <v>256</v>
      </c>
      <c r="BY16" s="76" t="s">
        <v>541</v>
      </c>
      <c r="BZ16" s="76" t="s">
        <v>256</v>
      </c>
      <c r="CA16" s="76" t="s">
        <v>256</v>
      </c>
      <c r="CB16" s="76" t="s">
        <v>256</v>
      </c>
      <c r="CC16" s="76" t="s">
        <v>256</v>
      </c>
      <c r="CD16" s="76" t="s">
        <v>542</v>
      </c>
      <c r="CE16" s="76" t="s">
        <v>296</v>
      </c>
      <c r="CF16" s="76" t="s">
        <v>297</v>
      </c>
      <c r="CG16" s="76" t="s">
        <v>297</v>
      </c>
      <c r="CH16" s="76" t="s">
        <v>297</v>
      </c>
      <c r="CI16" s="76" t="s">
        <v>297</v>
      </c>
      <c r="CJ16" s="76" t="s">
        <v>297</v>
      </c>
      <c r="CK16" s="76" t="s">
        <v>297</v>
      </c>
      <c r="CL16" s="79">
        <v>0</v>
      </c>
      <c r="CM16" s="79">
        <v>0</v>
      </c>
      <c r="CN16" s="79">
        <v>0</v>
      </c>
      <c r="CO16" s="79">
        <v>0</v>
      </c>
      <c r="CP16" s="79">
        <v>0</v>
      </c>
      <c r="CQ16" s="79">
        <v>0</v>
      </c>
      <c r="CR16" s="79">
        <v>0</v>
      </c>
      <c r="CS16" s="79">
        <v>0</v>
      </c>
      <c r="CT16" s="79">
        <v>0</v>
      </c>
      <c r="CU16" s="79">
        <v>2021100051924620</v>
      </c>
      <c r="CV16" s="79" t="s">
        <v>256</v>
      </c>
      <c r="CW16" s="76" t="s">
        <v>256</v>
      </c>
      <c r="CX16" s="79" t="s">
        <v>543</v>
      </c>
      <c r="CY16" s="79" t="s">
        <v>256</v>
      </c>
      <c r="CZ16" s="79" t="s">
        <v>256</v>
      </c>
      <c r="DA16" s="79" t="s">
        <v>256</v>
      </c>
      <c r="DB16" s="79" t="s">
        <v>256</v>
      </c>
      <c r="DC16" s="79" t="s">
        <v>256</v>
      </c>
      <c r="DD16" s="79" t="s">
        <v>256</v>
      </c>
      <c r="DE16" s="79" t="s">
        <v>256</v>
      </c>
      <c r="DF16" s="44" t="s">
        <v>256</v>
      </c>
    </row>
    <row r="17" spans="1:110" x14ac:dyDescent="0.25">
      <c r="A17" s="76" t="s">
        <v>251</v>
      </c>
      <c r="B17" s="77">
        <v>43770</v>
      </c>
      <c r="C17" s="78" t="s">
        <v>252</v>
      </c>
      <c r="D17" s="78" t="s">
        <v>253</v>
      </c>
      <c r="E17" s="76" t="s">
        <v>254</v>
      </c>
      <c r="F17" s="76" t="s">
        <v>255</v>
      </c>
      <c r="G17" s="76" t="s">
        <v>256</v>
      </c>
      <c r="H17" s="76" t="s">
        <v>257</v>
      </c>
      <c r="I17" s="76" t="s">
        <v>258</v>
      </c>
      <c r="J17" s="78" t="s">
        <v>252</v>
      </c>
      <c r="K17" s="78" t="s">
        <v>259</v>
      </c>
      <c r="L17" s="76" t="s">
        <v>260</v>
      </c>
      <c r="M17" s="76" t="s">
        <v>261</v>
      </c>
      <c r="N17" s="76" t="s">
        <v>544</v>
      </c>
      <c r="O17" s="76" t="s">
        <v>545</v>
      </c>
      <c r="P17" s="76" t="s">
        <v>546</v>
      </c>
      <c r="Q17" s="76" t="s">
        <v>547</v>
      </c>
      <c r="R17" s="76" t="s">
        <v>266</v>
      </c>
      <c r="S17" s="76" t="s">
        <v>267</v>
      </c>
      <c r="T17" s="76" t="s">
        <v>338</v>
      </c>
      <c r="U17" s="76" t="s">
        <v>548</v>
      </c>
      <c r="V17" s="79">
        <v>300000</v>
      </c>
      <c r="W17" s="79">
        <v>0</v>
      </c>
      <c r="X17" s="76" t="s">
        <v>549</v>
      </c>
      <c r="Y17" s="76" t="s">
        <v>550</v>
      </c>
      <c r="Z17" s="76" t="s">
        <v>272</v>
      </c>
      <c r="AA17" s="76" t="s">
        <v>308</v>
      </c>
      <c r="AB17" s="76" t="s">
        <v>551</v>
      </c>
      <c r="AC17" s="76" t="s">
        <v>256</v>
      </c>
      <c r="AD17" s="76" t="s">
        <v>552</v>
      </c>
      <c r="AE17" s="76" t="s">
        <v>222</v>
      </c>
      <c r="AF17" s="76" t="s">
        <v>553</v>
      </c>
      <c r="AG17" s="76" t="s">
        <v>554</v>
      </c>
      <c r="AH17" s="76" t="s">
        <v>555</v>
      </c>
      <c r="AI17" s="78" t="s">
        <v>326</v>
      </c>
      <c r="AJ17" s="78" t="s">
        <v>536</v>
      </c>
      <c r="AK17" s="79">
        <v>71243</v>
      </c>
      <c r="AL17" s="76" t="s">
        <v>213</v>
      </c>
      <c r="AM17" s="78" t="s">
        <v>372</v>
      </c>
      <c r="AN17" s="78" t="s">
        <v>394</v>
      </c>
      <c r="AO17" s="78" t="s">
        <v>556</v>
      </c>
      <c r="AP17" s="76" t="s">
        <v>232</v>
      </c>
      <c r="AQ17" s="76" t="s">
        <v>232</v>
      </c>
      <c r="AR17" s="79">
        <v>3280</v>
      </c>
      <c r="AS17" s="79" t="s">
        <v>256</v>
      </c>
      <c r="AT17" s="79">
        <v>7124</v>
      </c>
      <c r="AU17" s="76" t="s">
        <v>557</v>
      </c>
      <c r="AV17" s="79">
        <v>60839</v>
      </c>
      <c r="AW17" s="79">
        <v>6084</v>
      </c>
      <c r="AX17" s="79">
        <v>54755</v>
      </c>
      <c r="AY17" s="79">
        <v>0</v>
      </c>
      <c r="AZ17" s="79">
        <v>60839</v>
      </c>
      <c r="BA17" s="76" t="s">
        <v>558</v>
      </c>
      <c r="BB17" s="78" t="s">
        <v>372</v>
      </c>
      <c r="BC17" s="78" t="s">
        <v>372</v>
      </c>
      <c r="BD17" s="76">
        <v>185</v>
      </c>
      <c r="BE17" s="78" t="s">
        <v>287</v>
      </c>
      <c r="BF17" s="76" t="s">
        <v>559</v>
      </c>
      <c r="BG17" s="78" t="s">
        <v>289</v>
      </c>
      <c r="BH17" s="76" t="s">
        <v>559</v>
      </c>
      <c r="BI17" s="78" t="s">
        <v>289</v>
      </c>
      <c r="BJ17" s="78" t="s">
        <v>289</v>
      </c>
      <c r="BK17" s="76" t="s">
        <v>256</v>
      </c>
      <c r="BL17" s="79">
        <v>300000</v>
      </c>
      <c r="BM17" s="79">
        <v>239161</v>
      </c>
      <c r="BN17" s="76" t="s">
        <v>256</v>
      </c>
      <c r="BO17" s="76" t="s">
        <v>256</v>
      </c>
      <c r="BP17" s="76" t="s">
        <v>256</v>
      </c>
      <c r="BQ17" s="76" t="s">
        <v>256</v>
      </c>
      <c r="BR17" s="76" t="s">
        <v>256</v>
      </c>
      <c r="BS17" s="76" t="s">
        <v>293</v>
      </c>
      <c r="BT17" s="76" t="s">
        <v>256</v>
      </c>
      <c r="BU17" s="76" t="s">
        <v>256</v>
      </c>
      <c r="BV17" s="76" t="s">
        <v>256</v>
      </c>
      <c r="BW17" s="76" t="s">
        <v>256</v>
      </c>
      <c r="BX17" s="76" t="s">
        <v>256</v>
      </c>
      <c r="BY17" s="76" t="s">
        <v>294</v>
      </c>
      <c r="BZ17" s="76" t="s">
        <v>256</v>
      </c>
      <c r="CA17" s="76" t="s">
        <v>256</v>
      </c>
      <c r="CB17" s="76" t="s">
        <v>256</v>
      </c>
      <c r="CC17" s="76" t="s">
        <v>256</v>
      </c>
      <c r="CD17" s="76" t="s">
        <v>560</v>
      </c>
      <c r="CE17" s="76" t="s">
        <v>296</v>
      </c>
      <c r="CF17" s="76" t="s">
        <v>297</v>
      </c>
      <c r="CG17" s="76" t="s">
        <v>297</v>
      </c>
      <c r="CH17" s="76" t="s">
        <v>297</v>
      </c>
      <c r="CI17" s="76" t="s">
        <v>297</v>
      </c>
      <c r="CJ17" s="76" t="s">
        <v>297</v>
      </c>
      <c r="CK17" s="76" t="s">
        <v>297</v>
      </c>
      <c r="CL17" s="79">
        <v>0</v>
      </c>
      <c r="CM17" s="79">
        <v>0</v>
      </c>
      <c r="CN17" s="79">
        <v>0</v>
      </c>
      <c r="CO17" s="79">
        <v>0</v>
      </c>
      <c r="CP17" s="79">
        <v>0</v>
      </c>
      <c r="CQ17" s="79">
        <v>0</v>
      </c>
      <c r="CR17" s="79">
        <v>0</v>
      </c>
      <c r="CS17" s="79">
        <v>0</v>
      </c>
      <c r="CT17" s="79">
        <v>0</v>
      </c>
      <c r="CU17" s="79">
        <v>2021100051924640</v>
      </c>
      <c r="CV17" s="79" t="s">
        <v>256</v>
      </c>
      <c r="CW17" s="76" t="s">
        <v>256</v>
      </c>
      <c r="CX17" s="79" t="s">
        <v>561</v>
      </c>
      <c r="CY17" s="79" t="s">
        <v>256</v>
      </c>
      <c r="CZ17" s="79" t="s">
        <v>256</v>
      </c>
      <c r="DA17" s="79" t="s">
        <v>256</v>
      </c>
      <c r="DB17" s="79" t="s">
        <v>256</v>
      </c>
      <c r="DC17" s="79" t="s">
        <v>256</v>
      </c>
      <c r="DD17" s="79" t="s">
        <v>256</v>
      </c>
      <c r="DE17" s="79" t="s">
        <v>256</v>
      </c>
      <c r="DF17" s="44" t="s">
        <v>256</v>
      </c>
    </row>
    <row r="18" spans="1:110" x14ac:dyDescent="0.25">
      <c r="A18" s="76" t="s">
        <v>251</v>
      </c>
      <c r="B18" s="77">
        <v>43770</v>
      </c>
      <c r="C18" s="78" t="s">
        <v>252</v>
      </c>
      <c r="D18" s="78" t="s">
        <v>253</v>
      </c>
      <c r="E18" s="76" t="s">
        <v>254</v>
      </c>
      <c r="F18" s="76" t="s">
        <v>255</v>
      </c>
      <c r="G18" s="76" t="s">
        <v>256</v>
      </c>
      <c r="H18" s="76" t="s">
        <v>257</v>
      </c>
      <c r="I18" s="76" t="s">
        <v>258</v>
      </c>
      <c r="J18" s="78" t="s">
        <v>252</v>
      </c>
      <c r="K18" s="78" t="s">
        <v>259</v>
      </c>
      <c r="L18" s="76" t="s">
        <v>260</v>
      </c>
      <c r="M18" s="76" t="s">
        <v>261</v>
      </c>
      <c r="N18" s="76" t="s">
        <v>562</v>
      </c>
      <c r="O18" s="76" t="s">
        <v>563</v>
      </c>
      <c r="P18" s="76" t="s">
        <v>564</v>
      </c>
      <c r="Q18" s="76" t="s">
        <v>565</v>
      </c>
      <c r="R18" s="76" t="s">
        <v>566</v>
      </c>
      <c r="S18" s="76" t="s">
        <v>493</v>
      </c>
      <c r="T18" s="76" t="s">
        <v>338</v>
      </c>
      <c r="U18" s="76" t="s">
        <v>548</v>
      </c>
      <c r="V18" s="79">
        <v>300000</v>
      </c>
      <c r="W18" s="79">
        <v>0</v>
      </c>
      <c r="X18" s="76" t="s">
        <v>567</v>
      </c>
      <c r="Y18" s="76" t="s">
        <v>568</v>
      </c>
      <c r="Z18" s="76" t="s">
        <v>272</v>
      </c>
      <c r="AA18" s="76" t="s">
        <v>569</v>
      </c>
      <c r="AB18" s="76" t="s">
        <v>570</v>
      </c>
      <c r="AC18" s="76" t="s">
        <v>256</v>
      </c>
      <c r="AD18" s="76" t="s">
        <v>571</v>
      </c>
      <c r="AE18" s="76" t="s">
        <v>222</v>
      </c>
      <c r="AF18" s="76" t="s">
        <v>572</v>
      </c>
      <c r="AG18" s="76" t="s">
        <v>573</v>
      </c>
      <c r="AH18" s="76" t="s">
        <v>574</v>
      </c>
      <c r="AI18" s="78" t="s">
        <v>371</v>
      </c>
      <c r="AJ18" s="78" t="s">
        <v>371</v>
      </c>
      <c r="AK18" s="79">
        <v>22503</v>
      </c>
      <c r="AL18" s="76" t="s">
        <v>211</v>
      </c>
      <c r="AM18" s="78" t="s">
        <v>575</v>
      </c>
      <c r="AN18" s="78" t="s">
        <v>371</v>
      </c>
      <c r="AO18" s="78" t="s">
        <v>576</v>
      </c>
      <c r="AP18" s="76" t="s">
        <v>232</v>
      </c>
      <c r="AQ18" s="76" t="s">
        <v>232</v>
      </c>
      <c r="AR18" s="79">
        <v>2374</v>
      </c>
      <c r="AS18" s="79" t="s">
        <v>256</v>
      </c>
      <c r="AT18" s="79">
        <v>546</v>
      </c>
      <c r="AU18" s="76" t="s">
        <v>577</v>
      </c>
      <c r="AV18" s="79">
        <v>19583</v>
      </c>
      <c r="AW18" s="79">
        <v>1958</v>
      </c>
      <c r="AX18" s="79">
        <v>17625</v>
      </c>
      <c r="AY18" s="79">
        <v>0</v>
      </c>
      <c r="AZ18" s="79">
        <v>19583</v>
      </c>
      <c r="BA18" s="76" t="s">
        <v>578</v>
      </c>
      <c r="BB18" s="78" t="s">
        <v>481</v>
      </c>
      <c r="BC18" s="78" t="s">
        <v>481</v>
      </c>
      <c r="BD18" s="76">
        <v>187</v>
      </c>
      <c r="BE18" s="78" t="s">
        <v>289</v>
      </c>
      <c r="BF18" s="76" t="s">
        <v>579</v>
      </c>
      <c r="BG18" s="78" t="s">
        <v>376</v>
      </c>
      <c r="BH18" s="76" t="s">
        <v>579</v>
      </c>
      <c r="BI18" s="78" t="s">
        <v>376</v>
      </c>
      <c r="BJ18" s="78" t="s">
        <v>376</v>
      </c>
      <c r="BK18" s="76" t="s">
        <v>256</v>
      </c>
      <c r="BL18" s="79">
        <v>300000</v>
      </c>
      <c r="BM18" s="79">
        <v>280417</v>
      </c>
      <c r="BN18" s="76" t="s">
        <v>256</v>
      </c>
      <c r="BO18" s="76" t="s">
        <v>256</v>
      </c>
      <c r="BP18" s="76" t="s">
        <v>256</v>
      </c>
      <c r="BQ18" s="76" t="s">
        <v>256</v>
      </c>
      <c r="BR18" s="76" t="s">
        <v>256</v>
      </c>
      <c r="BS18" s="76" t="s">
        <v>293</v>
      </c>
      <c r="BT18" s="76" t="s">
        <v>256</v>
      </c>
      <c r="BU18" s="76" t="s">
        <v>256</v>
      </c>
      <c r="BV18" s="76" t="s">
        <v>256</v>
      </c>
      <c r="BW18" s="76" t="s">
        <v>256</v>
      </c>
      <c r="BX18" s="76" t="s">
        <v>256</v>
      </c>
      <c r="BY18" s="76" t="s">
        <v>580</v>
      </c>
      <c r="BZ18" s="76" t="s">
        <v>256</v>
      </c>
      <c r="CA18" s="76" t="s">
        <v>256</v>
      </c>
      <c r="CB18" s="76" t="s">
        <v>256</v>
      </c>
      <c r="CC18" s="76" t="s">
        <v>256</v>
      </c>
      <c r="CD18" s="76" t="s">
        <v>581</v>
      </c>
      <c r="CE18" s="76" t="s">
        <v>296</v>
      </c>
      <c r="CF18" s="76" t="s">
        <v>297</v>
      </c>
      <c r="CG18" s="76" t="s">
        <v>297</v>
      </c>
      <c r="CH18" s="76" t="s">
        <v>297</v>
      </c>
      <c r="CI18" s="76" t="s">
        <v>297</v>
      </c>
      <c r="CJ18" s="76" t="s">
        <v>297</v>
      </c>
      <c r="CK18" s="76" t="s">
        <v>297</v>
      </c>
      <c r="CL18" s="79">
        <v>0</v>
      </c>
      <c r="CM18" s="79">
        <v>0</v>
      </c>
      <c r="CN18" s="79">
        <v>0</v>
      </c>
      <c r="CO18" s="79">
        <v>0</v>
      </c>
      <c r="CP18" s="79">
        <v>0</v>
      </c>
      <c r="CQ18" s="79">
        <v>0</v>
      </c>
      <c r="CR18" s="79">
        <v>0</v>
      </c>
      <c r="CS18" s="79">
        <v>0</v>
      </c>
      <c r="CT18" s="79">
        <v>0</v>
      </c>
      <c r="CU18" s="79">
        <v>2021100051925400</v>
      </c>
      <c r="CV18" s="79" t="s">
        <v>256</v>
      </c>
      <c r="CW18" s="76" t="s">
        <v>256</v>
      </c>
      <c r="CX18" s="79" t="s">
        <v>582</v>
      </c>
      <c r="CY18" s="79" t="s">
        <v>256</v>
      </c>
      <c r="CZ18" s="79" t="s">
        <v>256</v>
      </c>
      <c r="DA18" s="79" t="s">
        <v>256</v>
      </c>
      <c r="DB18" s="79" t="s">
        <v>256</v>
      </c>
      <c r="DC18" s="79" t="s">
        <v>256</v>
      </c>
      <c r="DD18" s="79" t="s">
        <v>256</v>
      </c>
      <c r="DE18" s="79" t="s">
        <v>256</v>
      </c>
      <c r="DF18" s="44" t="s">
        <v>256</v>
      </c>
    </row>
    <row r="19" spans="1:110" x14ac:dyDescent="0.25">
      <c r="A19" s="76" t="s">
        <v>251</v>
      </c>
      <c r="B19" s="77">
        <v>43770</v>
      </c>
      <c r="C19" s="78" t="s">
        <v>252</v>
      </c>
      <c r="D19" s="78" t="s">
        <v>253</v>
      </c>
      <c r="E19" s="76" t="s">
        <v>254</v>
      </c>
      <c r="F19" s="76" t="s">
        <v>255</v>
      </c>
      <c r="G19" s="76" t="s">
        <v>256</v>
      </c>
      <c r="H19" s="76" t="s">
        <v>257</v>
      </c>
      <c r="I19" s="76" t="s">
        <v>258</v>
      </c>
      <c r="J19" s="78" t="s">
        <v>252</v>
      </c>
      <c r="K19" s="78" t="s">
        <v>259</v>
      </c>
      <c r="L19" s="76" t="s">
        <v>260</v>
      </c>
      <c r="M19" s="76" t="s">
        <v>261</v>
      </c>
      <c r="N19" s="76" t="s">
        <v>333</v>
      </c>
      <c r="O19" s="76" t="s">
        <v>334</v>
      </c>
      <c r="P19" s="76" t="s">
        <v>335</v>
      </c>
      <c r="Q19" s="76" t="s">
        <v>583</v>
      </c>
      <c r="R19" s="76" t="s">
        <v>566</v>
      </c>
      <c r="S19" s="76" t="s">
        <v>493</v>
      </c>
      <c r="T19" s="76" t="s">
        <v>268</v>
      </c>
      <c r="U19" s="76" t="s">
        <v>269</v>
      </c>
      <c r="V19" s="79">
        <v>300000</v>
      </c>
      <c r="W19" s="79">
        <v>0</v>
      </c>
      <c r="X19" s="76" t="s">
        <v>584</v>
      </c>
      <c r="Y19" s="76" t="s">
        <v>340</v>
      </c>
      <c r="Z19" s="76" t="s">
        <v>272</v>
      </c>
      <c r="AA19" s="76" t="s">
        <v>341</v>
      </c>
      <c r="AB19" s="76" t="s">
        <v>342</v>
      </c>
      <c r="AC19" s="76" t="s">
        <v>256</v>
      </c>
      <c r="AD19" s="76" t="s">
        <v>343</v>
      </c>
      <c r="AE19" s="76" t="s">
        <v>222</v>
      </c>
      <c r="AF19" s="76" t="s">
        <v>585</v>
      </c>
      <c r="AG19" s="76" t="s">
        <v>586</v>
      </c>
      <c r="AH19" s="76" t="s">
        <v>431</v>
      </c>
      <c r="AI19" s="78" t="s">
        <v>518</v>
      </c>
      <c r="AJ19" s="78" t="s">
        <v>348</v>
      </c>
      <c r="AK19" s="79">
        <v>29198</v>
      </c>
      <c r="AL19" s="76" t="s">
        <v>211</v>
      </c>
      <c r="AM19" s="78" t="s">
        <v>282</v>
      </c>
      <c r="AN19" s="78" t="s">
        <v>394</v>
      </c>
      <c r="AO19" s="78" t="s">
        <v>587</v>
      </c>
      <c r="AP19" s="76" t="s">
        <v>232</v>
      </c>
      <c r="AQ19" s="76" t="s">
        <v>232</v>
      </c>
      <c r="AR19" s="79">
        <v>3400</v>
      </c>
      <c r="AS19" s="79" t="s">
        <v>256</v>
      </c>
      <c r="AT19" s="79">
        <v>3285</v>
      </c>
      <c r="AU19" s="76" t="s">
        <v>588</v>
      </c>
      <c r="AV19" s="79">
        <v>22513</v>
      </c>
      <c r="AW19" s="79">
        <v>2251</v>
      </c>
      <c r="AX19" s="79">
        <v>20262</v>
      </c>
      <c r="AY19" s="79">
        <v>0</v>
      </c>
      <c r="AZ19" s="79">
        <v>22513</v>
      </c>
      <c r="BA19" s="76" t="s">
        <v>350</v>
      </c>
      <c r="BB19" s="78" t="s">
        <v>282</v>
      </c>
      <c r="BC19" s="78" t="s">
        <v>282</v>
      </c>
      <c r="BD19" s="76">
        <v>184</v>
      </c>
      <c r="BE19" s="78" t="s">
        <v>287</v>
      </c>
      <c r="BF19" s="76" t="s">
        <v>589</v>
      </c>
      <c r="BG19" s="78" t="s">
        <v>289</v>
      </c>
      <c r="BH19" s="76" t="s">
        <v>589</v>
      </c>
      <c r="BI19" s="78" t="s">
        <v>289</v>
      </c>
      <c r="BJ19" s="78" t="s">
        <v>289</v>
      </c>
      <c r="BK19" s="76" t="s">
        <v>256</v>
      </c>
      <c r="BL19" s="79">
        <v>286984</v>
      </c>
      <c r="BM19" s="79">
        <v>264471</v>
      </c>
      <c r="BN19" s="76" t="s">
        <v>256</v>
      </c>
      <c r="BO19" s="76" t="s">
        <v>256</v>
      </c>
      <c r="BP19" s="76" t="s">
        <v>256</v>
      </c>
      <c r="BQ19" s="76" t="s">
        <v>256</v>
      </c>
      <c r="BR19" s="76" t="s">
        <v>256</v>
      </c>
      <c r="BS19" s="76" t="s">
        <v>293</v>
      </c>
      <c r="BT19" s="76" t="s">
        <v>256</v>
      </c>
      <c r="BU19" s="76" t="s">
        <v>256</v>
      </c>
      <c r="BV19" s="76" t="s">
        <v>256</v>
      </c>
      <c r="BW19" s="76" t="s">
        <v>256</v>
      </c>
      <c r="BX19" s="76" t="s">
        <v>256</v>
      </c>
      <c r="BY19" s="76" t="s">
        <v>294</v>
      </c>
      <c r="BZ19" s="76" t="s">
        <v>256</v>
      </c>
      <c r="CA19" s="76" t="s">
        <v>256</v>
      </c>
      <c r="CB19" s="76" t="s">
        <v>256</v>
      </c>
      <c r="CC19" s="76" t="s">
        <v>256</v>
      </c>
      <c r="CD19" s="76" t="s">
        <v>590</v>
      </c>
      <c r="CE19" s="76" t="s">
        <v>296</v>
      </c>
      <c r="CF19" s="76" t="s">
        <v>297</v>
      </c>
      <c r="CG19" s="76" t="s">
        <v>297</v>
      </c>
      <c r="CH19" s="76" t="s">
        <v>297</v>
      </c>
      <c r="CI19" s="76" t="s">
        <v>297</v>
      </c>
      <c r="CJ19" s="76" t="s">
        <v>297</v>
      </c>
      <c r="CK19" s="76" t="s">
        <v>297</v>
      </c>
      <c r="CL19" s="79">
        <v>0</v>
      </c>
      <c r="CM19" s="79">
        <v>0</v>
      </c>
      <c r="CN19" s="79">
        <v>0</v>
      </c>
      <c r="CO19" s="79">
        <v>0</v>
      </c>
      <c r="CP19" s="79">
        <v>0</v>
      </c>
      <c r="CQ19" s="79">
        <v>0</v>
      </c>
      <c r="CR19" s="79">
        <v>0</v>
      </c>
      <c r="CS19" s="79">
        <v>0</v>
      </c>
      <c r="CT19" s="79">
        <v>0</v>
      </c>
      <c r="CU19" s="79">
        <v>2021100051925490</v>
      </c>
      <c r="CV19" s="79" t="s">
        <v>256</v>
      </c>
      <c r="CW19" s="76" t="s">
        <v>256</v>
      </c>
      <c r="CX19" s="79" t="s">
        <v>591</v>
      </c>
      <c r="CY19" s="79" t="s">
        <v>256</v>
      </c>
      <c r="CZ19" s="79" t="s">
        <v>256</v>
      </c>
      <c r="DA19" s="79" t="s">
        <v>256</v>
      </c>
      <c r="DB19" s="79" t="s">
        <v>256</v>
      </c>
      <c r="DC19" s="79" t="s">
        <v>256</v>
      </c>
      <c r="DD19" s="79" t="s">
        <v>256</v>
      </c>
      <c r="DE19" s="79" t="s">
        <v>256</v>
      </c>
      <c r="DF19" s="44" t="s">
        <v>256</v>
      </c>
    </row>
    <row r="20" spans="1:110" x14ac:dyDescent="0.25">
      <c r="A20" s="76" t="s">
        <v>251</v>
      </c>
      <c r="B20" s="77">
        <v>43770</v>
      </c>
      <c r="C20" s="78" t="s">
        <v>252</v>
      </c>
      <c r="D20" s="78" t="s">
        <v>253</v>
      </c>
      <c r="E20" s="76" t="s">
        <v>254</v>
      </c>
      <c r="F20" s="76" t="s">
        <v>255</v>
      </c>
      <c r="G20" s="76" t="s">
        <v>256</v>
      </c>
      <c r="H20" s="76" t="s">
        <v>257</v>
      </c>
      <c r="I20" s="76" t="s">
        <v>258</v>
      </c>
      <c r="J20" s="78" t="s">
        <v>252</v>
      </c>
      <c r="K20" s="78" t="s">
        <v>259</v>
      </c>
      <c r="L20" s="76" t="s">
        <v>260</v>
      </c>
      <c r="M20" s="76" t="s">
        <v>261</v>
      </c>
      <c r="N20" s="76" t="s">
        <v>592</v>
      </c>
      <c r="O20" s="76" t="s">
        <v>593</v>
      </c>
      <c r="P20" s="76" t="s">
        <v>594</v>
      </c>
      <c r="Q20" s="76" t="s">
        <v>592</v>
      </c>
      <c r="R20" s="76" t="s">
        <v>595</v>
      </c>
      <c r="S20" s="76" t="s">
        <v>359</v>
      </c>
      <c r="T20" s="76" t="s">
        <v>338</v>
      </c>
      <c r="U20" s="76" t="s">
        <v>203</v>
      </c>
      <c r="V20" s="79">
        <v>300000</v>
      </c>
      <c r="W20" s="79">
        <v>0</v>
      </c>
      <c r="X20" s="76" t="s">
        <v>596</v>
      </c>
      <c r="Y20" s="76" t="s">
        <v>597</v>
      </c>
      <c r="Z20" s="76" t="s">
        <v>362</v>
      </c>
      <c r="AA20" s="76" t="s">
        <v>496</v>
      </c>
      <c r="AB20" s="76" t="s">
        <v>256</v>
      </c>
      <c r="AC20" s="76" t="s">
        <v>296</v>
      </c>
      <c r="AD20" s="76" t="s">
        <v>598</v>
      </c>
      <c r="AE20" s="76" t="s">
        <v>222</v>
      </c>
      <c r="AF20" s="76" t="s">
        <v>516</v>
      </c>
      <c r="AG20" s="76" t="s">
        <v>517</v>
      </c>
      <c r="AH20" s="76" t="s">
        <v>279</v>
      </c>
      <c r="AI20" s="78" t="s">
        <v>599</v>
      </c>
      <c r="AJ20" s="78" t="s">
        <v>347</v>
      </c>
      <c r="AK20" s="79">
        <v>15387</v>
      </c>
      <c r="AL20" s="76" t="s">
        <v>210</v>
      </c>
      <c r="AM20" s="78" t="s">
        <v>575</v>
      </c>
      <c r="AN20" s="78" t="s">
        <v>351</v>
      </c>
      <c r="AO20" s="78" t="s">
        <v>575</v>
      </c>
      <c r="AP20" s="76" t="s">
        <v>373</v>
      </c>
      <c r="AQ20" s="76" t="s">
        <v>373</v>
      </c>
      <c r="AR20" s="79">
        <v>0</v>
      </c>
      <c r="AS20" s="79" t="s">
        <v>256</v>
      </c>
      <c r="AT20" s="79">
        <v>0</v>
      </c>
      <c r="AU20" s="76" t="s">
        <v>256</v>
      </c>
      <c r="AV20" s="79">
        <v>15387</v>
      </c>
      <c r="AW20" s="79">
        <v>0</v>
      </c>
      <c r="AX20" s="79">
        <v>15387</v>
      </c>
      <c r="AY20" s="79">
        <v>0</v>
      </c>
      <c r="AZ20" s="79">
        <v>15387</v>
      </c>
      <c r="BA20" s="76" t="s">
        <v>592</v>
      </c>
      <c r="BB20" s="78" t="s">
        <v>575</v>
      </c>
      <c r="BC20" s="78" t="s">
        <v>575</v>
      </c>
      <c r="BD20" s="76">
        <v>187</v>
      </c>
      <c r="BE20" s="78" t="s">
        <v>289</v>
      </c>
      <c r="BF20" s="76" t="s">
        <v>600</v>
      </c>
      <c r="BG20" s="78" t="s">
        <v>376</v>
      </c>
      <c r="BH20" s="76" t="s">
        <v>600</v>
      </c>
      <c r="BI20" s="78" t="s">
        <v>376</v>
      </c>
      <c r="BJ20" s="78" t="s">
        <v>376</v>
      </c>
      <c r="BK20" s="76" t="s">
        <v>256</v>
      </c>
      <c r="BL20" s="79">
        <v>300000</v>
      </c>
      <c r="BM20" s="79">
        <v>284613</v>
      </c>
      <c r="BN20" s="76" t="s">
        <v>290</v>
      </c>
      <c r="BO20" s="76" t="s">
        <v>291</v>
      </c>
      <c r="BP20" s="76" t="s">
        <v>601</v>
      </c>
      <c r="BQ20" s="76" t="s">
        <v>256</v>
      </c>
      <c r="BR20" s="76" t="s">
        <v>256</v>
      </c>
      <c r="BS20" s="76" t="s">
        <v>293</v>
      </c>
      <c r="BT20" s="76" t="s">
        <v>256</v>
      </c>
      <c r="BU20" s="76" t="s">
        <v>256</v>
      </c>
      <c r="BV20" s="76" t="s">
        <v>256</v>
      </c>
      <c r="BW20" s="76" t="s">
        <v>256</v>
      </c>
      <c r="BX20" s="76" t="s">
        <v>256</v>
      </c>
      <c r="BY20" s="76" t="s">
        <v>294</v>
      </c>
      <c r="BZ20" s="76" t="s">
        <v>256</v>
      </c>
      <c r="CA20" s="76" t="s">
        <v>256</v>
      </c>
      <c r="CB20" s="76" t="s">
        <v>256</v>
      </c>
      <c r="CC20" s="76" t="s">
        <v>256</v>
      </c>
      <c r="CD20" s="76" t="s">
        <v>602</v>
      </c>
      <c r="CE20" s="76" t="s">
        <v>296</v>
      </c>
      <c r="CF20" s="76" t="s">
        <v>297</v>
      </c>
      <c r="CG20" s="76" t="s">
        <v>297</v>
      </c>
      <c r="CH20" s="76" t="s">
        <v>297</v>
      </c>
      <c r="CI20" s="76" t="s">
        <v>297</v>
      </c>
      <c r="CJ20" s="76" t="s">
        <v>297</v>
      </c>
      <c r="CK20" s="76" t="s">
        <v>297</v>
      </c>
      <c r="CL20" s="79">
        <v>0</v>
      </c>
      <c r="CM20" s="79">
        <v>0</v>
      </c>
      <c r="CN20" s="79">
        <v>0</v>
      </c>
      <c r="CO20" s="79">
        <v>0</v>
      </c>
      <c r="CP20" s="79">
        <v>0</v>
      </c>
      <c r="CQ20" s="79">
        <v>0</v>
      </c>
      <c r="CR20" s="79">
        <v>0</v>
      </c>
      <c r="CS20" s="79">
        <v>0</v>
      </c>
      <c r="CT20" s="79">
        <v>0</v>
      </c>
      <c r="CU20" s="79">
        <v>2021100051926240</v>
      </c>
      <c r="CV20" s="79" t="s">
        <v>256</v>
      </c>
      <c r="CW20" s="76" t="s">
        <v>256</v>
      </c>
      <c r="CX20" s="79" t="s">
        <v>603</v>
      </c>
      <c r="CY20" s="79" t="s">
        <v>256</v>
      </c>
      <c r="CZ20" s="79" t="s">
        <v>256</v>
      </c>
      <c r="DA20" s="79" t="s">
        <v>256</v>
      </c>
      <c r="DB20" s="79" t="s">
        <v>256</v>
      </c>
      <c r="DC20" s="79" t="s">
        <v>256</v>
      </c>
      <c r="DD20" s="79" t="s">
        <v>256</v>
      </c>
      <c r="DE20" s="79" t="s">
        <v>256</v>
      </c>
      <c r="DF20" s="44" t="s">
        <v>256</v>
      </c>
    </row>
    <row r="21" spans="1:110" x14ac:dyDescent="0.25">
      <c r="A21" s="76" t="s">
        <v>251</v>
      </c>
      <c r="B21" s="77">
        <v>43770</v>
      </c>
      <c r="C21" s="78" t="s">
        <v>252</v>
      </c>
      <c r="D21" s="78" t="s">
        <v>253</v>
      </c>
      <c r="E21" s="76" t="s">
        <v>254</v>
      </c>
      <c r="F21" s="76" t="s">
        <v>255</v>
      </c>
      <c r="G21" s="76" t="s">
        <v>256</v>
      </c>
      <c r="H21" s="76" t="s">
        <v>257</v>
      </c>
      <c r="I21" s="76" t="s">
        <v>258</v>
      </c>
      <c r="J21" s="78" t="s">
        <v>252</v>
      </c>
      <c r="K21" s="78" t="s">
        <v>259</v>
      </c>
      <c r="L21" s="76" t="s">
        <v>260</v>
      </c>
      <c r="M21" s="76" t="s">
        <v>261</v>
      </c>
      <c r="N21" s="76" t="s">
        <v>604</v>
      </c>
      <c r="O21" s="76" t="s">
        <v>605</v>
      </c>
      <c r="P21" s="76" t="s">
        <v>606</v>
      </c>
      <c r="Q21" s="76" t="s">
        <v>607</v>
      </c>
      <c r="R21" s="76" t="s">
        <v>608</v>
      </c>
      <c r="S21" s="76" t="s">
        <v>337</v>
      </c>
      <c r="T21" s="76" t="s">
        <v>338</v>
      </c>
      <c r="U21" s="76" t="s">
        <v>512</v>
      </c>
      <c r="V21" s="79">
        <v>300000</v>
      </c>
      <c r="W21" s="79">
        <v>0</v>
      </c>
      <c r="X21" s="76" t="s">
        <v>609</v>
      </c>
      <c r="Y21" s="76" t="s">
        <v>610</v>
      </c>
      <c r="Z21" s="76" t="s">
        <v>362</v>
      </c>
      <c r="AA21" s="76" t="s">
        <v>611</v>
      </c>
      <c r="AB21" s="76" t="s">
        <v>612</v>
      </c>
      <c r="AC21" s="76" t="s">
        <v>613</v>
      </c>
      <c r="AD21" s="76" t="s">
        <v>614</v>
      </c>
      <c r="AE21" s="76" t="s">
        <v>222</v>
      </c>
      <c r="AF21" s="76" t="s">
        <v>615</v>
      </c>
      <c r="AG21" s="76" t="s">
        <v>616</v>
      </c>
      <c r="AH21" s="76" t="s">
        <v>368</v>
      </c>
      <c r="AI21" s="78" t="s">
        <v>617</v>
      </c>
      <c r="AJ21" s="78" t="s">
        <v>414</v>
      </c>
      <c r="AK21" s="79">
        <v>5910</v>
      </c>
      <c r="AL21" s="76" t="s">
        <v>209</v>
      </c>
      <c r="AM21" s="78" t="s">
        <v>536</v>
      </c>
      <c r="AN21" s="78" t="s">
        <v>283</v>
      </c>
      <c r="AO21" s="78" t="s">
        <v>283</v>
      </c>
      <c r="AP21" s="76" t="s">
        <v>373</v>
      </c>
      <c r="AQ21" s="76" t="s">
        <v>373</v>
      </c>
      <c r="AR21" s="79">
        <v>10</v>
      </c>
      <c r="AS21" s="79" t="s">
        <v>256</v>
      </c>
      <c r="AT21" s="79">
        <v>0</v>
      </c>
      <c r="AU21" s="76" t="s">
        <v>618</v>
      </c>
      <c r="AV21" s="79">
        <v>5900</v>
      </c>
      <c r="AW21" s="79">
        <v>0</v>
      </c>
      <c r="AX21" s="79">
        <v>5900</v>
      </c>
      <c r="AY21" s="79">
        <v>0</v>
      </c>
      <c r="AZ21" s="79">
        <v>5900</v>
      </c>
      <c r="BA21" s="76" t="s">
        <v>604</v>
      </c>
      <c r="BB21" s="78" t="s">
        <v>351</v>
      </c>
      <c r="BC21" s="78" t="s">
        <v>351</v>
      </c>
      <c r="BD21" s="76">
        <v>185</v>
      </c>
      <c r="BE21" s="78" t="s">
        <v>287</v>
      </c>
      <c r="BF21" s="76" t="s">
        <v>619</v>
      </c>
      <c r="BG21" s="78" t="s">
        <v>289</v>
      </c>
      <c r="BH21" s="76" t="s">
        <v>619</v>
      </c>
      <c r="BI21" s="78" t="s">
        <v>289</v>
      </c>
      <c r="BJ21" s="78" t="s">
        <v>289</v>
      </c>
      <c r="BK21" s="76" t="s">
        <v>256</v>
      </c>
      <c r="BL21" s="79">
        <v>271000</v>
      </c>
      <c r="BM21" s="79">
        <v>265100</v>
      </c>
      <c r="BN21" s="76" t="s">
        <v>256</v>
      </c>
      <c r="BO21" s="76" t="s">
        <v>256</v>
      </c>
      <c r="BP21" s="76" t="s">
        <v>256</v>
      </c>
      <c r="BQ21" s="76" t="s">
        <v>256</v>
      </c>
      <c r="BR21" s="76" t="s">
        <v>613</v>
      </c>
      <c r="BS21" s="76" t="s">
        <v>293</v>
      </c>
      <c r="BT21" s="76" t="s">
        <v>256</v>
      </c>
      <c r="BU21" s="76" t="s">
        <v>256</v>
      </c>
      <c r="BV21" s="76" t="s">
        <v>256</v>
      </c>
      <c r="BW21" s="76" t="s">
        <v>256</v>
      </c>
      <c r="BX21" s="76" t="s">
        <v>256</v>
      </c>
      <c r="BY21" s="76" t="s">
        <v>294</v>
      </c>
      <c r="BZ21" s="76" t="s">
        <v>256</v>
      </c>
      <c r="CA21" s="76" t="s">
        <v>256</v>
      </c>
      <c r="CB21" s="76" t="s">
        <v>256</v>
      </c>
      <c r="CC21" s="76" t="s">
        <v>256</v>
      </c>
      <c r="CD21" s="76" t="s">
        <v>620</v>
      </c>
      <c r="CE21" s="76" t="s">
        <v>296</v>
      </c>
      <c r="CF21" s="76" t="s">
        <v>297</v>
      </c>
      <c r="CG21" s="76" t="s">
        <v>297</v>
      </c>
      <c r="CH21" s="76" t="s">
        <v>297</v>
      </c>
      <c r="CI21" s="76" t="s">
        <v>297</v>
      </c>
      <c r="CJ21" s="76" t="s">
        <v>297</v>
      </c>
      <c r="CK21" s="76" t="s">
        <v>297</v>
      </c>
      <c r="CL21" s="79">
        <v>0</v>
      </c>
      <c r="CM21" s="79">
        <v>0</v>
      </c>
      <c r="CN21" s="79">
        <v>0</v>
      </c>
      <c r="CO21" s="79">
        <v>0</v>
      </c>
      <c r="CP21" s="79">
        <v>0</v>
      </c>
      <c r="CQ21" s="79">
        <v>0</v>
      </c>
      <c r="CR21" s="79">
        <v>0</v>
      </c>
      <c r="CS21" s="79">
        <v>0</v>
      </c>
      <c r="CT21" s="79">
        <v>0</v>
      </c>
      <c r="CU21" s="79">
        <v>2021100051926500</v>
      </c>
      <c r="CV21" s="79" t="s">
        <v>256</v>
      </c>
      <c r="CW21" s="76" t="s">
        <v>256</v>
      </c>
      <c r="CX21" s="79" t="s">
        <v>621</v>
      </c>
      <c r="CY21" s="79" t="s">
        <v>256</v>
      </c>
      <c r="CZ21" s="79" t="s">
        <v>256</v>
      </c>
      <c r="DA21" s="79" t="s">
        <v>256</v>
      </c>
      <c r="DB21" s="79" t="s">
        <v>256</v>
      </c>
      <c r="DC21" s="79" t="s">
        <v>256</v>
      </c>
      <c r="DD21" s="79" t="s">
        <v>256</v>
      </c>
      <c r="DE21" s="79" t="s">
        <v>256</v>
      </c>
      <c r="DF21" s="44" t="s">
        <v>256</v>
      </c>
    </row>
    <row r="22" spans="1:110" x14ac:dyDescent="0.25">
      <c r="A22" s="76" t="s">
        <v>251</v>
      </c>
      <c r="B22" s="77">
        <v>43770</v>
      </c>
      <c r="C22" s="78" t="s">
        <v>252</v>
      </c>
      <c r="D22" s="78" t="s">
        <v>253</v>
      </c>
      <c r="E22" s="76" t="s">
        <v>254</v>
      </c>
      <c r="F22" s="76" t="s">
        <v>255</v>
      </c>
      <c r="G22" s="76" t="s">
        <v>256</v>
      </c>
      <c r="H22" s="76" t="s">
        <v>257</v>
      </c>
      <c r="I22" s="76" t="s">
        <v>258</v>
      </c>
      <c r="J22" s="78" t="s">
        <v>252</v>
      </c>
      <c r="K22" s="78" t="s">
        <v>259</v>
      </c>
      <c r="L22" s="76" t="s">
        <v>260</v>
      </c>
      <c r="M22" s="76" t="s">
        <v>261</v>
      </c>
      <c r="N22" s="76" t="s">
        <v>622</v>
      </c>
      <c r="O22" s="76" t="s">
        <v>623</v>
      </c>
      <c r="P22" s="76" t="s">
        <v>624</v>
      </c>
      <c r="Q22" s="76" t="s">
        <v>625</v>
      </c>
      <c r="R22" s="76" t="s">
        <v>626</v>
      </c>
      <c r="S22" s="76" t="s">
        <v>511</v>
      </c>
      <c r="T22" s="76" t="s">
        <v>338</v>
      </c>
      <c r="U22" s="76" t="s">
        <v>627</v>
      </c>
      <c r="V22" s="79">
        <v>300000</v>
      </c>
      <c r="W22" s="79">
        <v>0</v>
      </c>
      <c r="X22" s="76" t="s">
        <v>628</v>
      </c>
      <c r="Y22" s="76" t="s">
        <v>550</v>
      </c>
      <c r="Z22" s="76" t="s">
        <v>272</v>
      </c>
      <c r="AA22" s="76" t="s">
        <v>308</v>
      </c>
      <c r="AB22" s="76" t="s">
        <v>551</v>
      </c>
      <c r="AC22" s="76" t="s">
        <v>256</v>
      </c>
      <c r="AD22" s="76" t="s">
        <v>552</v>
      </c>
      <c r="AE22" s="76" t="s">
        <v>222</v>
      </c>
      <c r="AF22" s="76" t="s">
        <v>629</v>
      </c>
      <c r="AG22" s="76" t="s">
        <v>630</v>
      </c>
      <c r="AH22" s="76" t="s">
        <v>535</v>
      </c>
      <c r="AI22" s="78" t="s">
        <v>348</v>
      </c>
      <c r="AJ22" s="78" t="s">
        <v>372</v>
      </c>
      <c r="AK22" s="79">
        <v>56584</v>
      </c>
      <c r="AL22" s="76" t="s">
        <v>213</v>
      </c>
      <c r="AM22" s="78" t="s">
        <v>289</v>
      </c>
      <c r="AN22" s="78" t="s">
        <v>351</v>
      </c>
      <c r="AO22" s="78" t="s">
        <v>631</v>
      </c>
      <c r="AP22" s="76" t="s">
        <v>232</v>
      </c>
      <c r="AQ22" s="76" t="s">
        <v>232</v>
      </c>
      <c r="AR22" s="79">
        <v>3227</v>
      </c>
      <c r="AS22" s="79" t="s">
        <v>256</v>
      </c>
      <c r="AT22" s="79">
        <v>5673</v>
      </c>
      <c r="AU22" s="76" t="s">
        <v>632</v>
      </c>
      <c r="AV22" s="79">
        <v>47684</v>
      </c>
      <c r="AW22" s="79">
        <v>4768</v>
      </c>
      <c r="AX22" s="79">
        <v>42916</v>
      </c>
      <c r="AY22" s="79">
        <v>0</v>
      </c>
      <c r="AZ22" s="79">
        <v>47684</v>
      </c>
      <c r="BA22" s="76" t="s">
        <v>558</v>
      </c>
      <c r="BB22" s="78" t="s">
        <v>376</v>
      </c>
      <c r="BC22" s="78" t="s">
        <v>376</v>
      </c>
      <c r="BD22" s="76">
        <v>191</v>
      </c>
      <c r="BE22" s="78" t="s">
        <v>329</v>
      </c>
      <c r="BF22" s="76" t="s">
        <v>633</v>
      </c>
      <c r="BG22" s="78" t="s">
        <v>331</v>
      </c>
      <c r="BH22" s="76" t="s">
        <v>633</v>
      </c>
      <c r="BI22" s="78" t="s">
        <v>331</v>
      </c>
      <c r="BJ22" s="78" t="s">
        <v>331</v>
      </c>
      <c r="BK22" s="76" t="s">
        <v>256</v>
      </c>
      <c r="BL22" s="79">
        <v>300000</v>
      </c>
      <c r="BM22" s="79">
        <v>252316</v>
      </c>
      <c r="BN22" s="76" t="s">
        <v>256</v>
      </c>
      <c r="BO22" s="76" t="s">
        <v>256</v>
      </c>
      <c r="BP22" s="76" t="s">
        <v>256</v>
      </c>
      <c r="BQ22" s="76" t="s">
        <v>256</v>
      </c>
      <c r="BR22" s="76" t="s">
        <v>256</v>
      </c>
      <c r="BS22" s="76" t="s">
        <v>293</v>
      </c>
      <c r="BT22" s="76" t="s">
        <v>256</v>
      </c>
      <c r="BU22" s="76" t="s">
        <v>256</v>
      </c>
      <c r="BV22" s="76" t="s">
        <v>256</v>
      </c>
      <c r="BW22" s="76" t="s">
        <v>256</v>
      </c>
      <c r="BX22" s="76" t="s">
        <v>256</v>
      </c>
      <c r="BY22" s="76" t="s">
        <v>634</v>
      </c>
      <c r="BZ22" s="76" t="s">
        <v>256</v>
      </c>
      <c r="CA22" s="76" t="s">
        <v>256</v>
      </c>
      <c r="CB22" s="76" t="s">
        <v>256</v>
      </c>
      <c r="CC22" s="76" t="s">
        <v>256</v>
      </c>
      <c r="CD22" s="76" t="s">
        <v>560</v>
      </c>
      <c r="CE22" s="76" t="s">
        <v>296</v>
      </c>
      <c r="CF22" s="76" t="s">
        <v>297</v>
      </c>
      <c r="CG22" s="76" t="s">
        <v>297</v>
      </c>
      <c r="CH22" s="76" t="s">
        <v>297</v>
      </c>
      <c r="CI22" s="76" t="s">
        <v>297</v>
      </c>
      <c r="CJ22" s="76" t="s">
        <v>297</v>
      </c>
      <c r="CK22" s="76" t="s">
        <v>297</v>
      </c>
      <c r="CL22" s="79">
        <v>0</v>
      </c>
      <c r="CM22" s="79">
        <v>0</v>
      </c>
      <c r="CN22" s="79">
        <v>0</v>
      </c>
      <c r="CO22" s="79">
        <v>0</v>
      </c>
      <c r="CP22" s="79">
        <v>0</v>
      </c>
      <c r="CQ22" s="79">
        <v>0</v>
      </c>
      <c r="CR22" s="79">
        <v>0</v>
      </c>
      <c r="CS22" s="79">
        <v>0</v>
      </c>
      <c r="CT22" s="79">
        <v>0</v>
      </c>
      <c r="CU22" s="79">
        <v>2021100051926530</v>
      </c>
      <c r="CV22" s="79" t="s">
        <v>256</v>
      </c>
      <c r="CW22" s="76" t="s">
        <v>256</v>
      </c>
      <c r="CX22" s="79" t="s">
        <v>635</v>
      </c>
      <c r="CY22" s="79" t="s">
        <v>256</v>
      </c>
      <c r="CZ22" s="79" t="s">
        <v>256</v>
      </c>
      <c r="DA22" s="79" t="s">
        <v>256</v>
      </c>
      <c r="DB22" s="79" t="s">
        <v>256</v>
      </c>
      <c r="DC22" s="79" t="s">
        <v>256</v>
      </c>
      <c r="DD22" s="79" t="s">
        <v>256</v>
      </c>
      <c r="DE22" s="79" t="s">
        <v>256</v>
      </c>
      <c r="DF22" s="44" t="s">
        <v>256</v>
      </c>
    </row>
    <row r="23" spans="1:110" x14ac:dyDescent="0.25">
      <c r="A23" s="76" t="s">
        <v>251</v>
      </c>
      <c r="B23" s="77">
        <v>43770</v>
      </c>
      <c r="C23" s="78" t="s">
        <v>252</v>
      </c>
      <c r="D23" s="78" t="s">
        <v>253</v>
      </c>
      <c r="E23" s="76" t="s">
        <v>254</v>
      </c>
      <c r="F23" s="76" t="s">
        <v>255</v>
      </c>
      <c r="G23" s="76" t="s">
        <v>256</v>
      </c>
      <c r="H23" s="76" t="s">
        <v>257</v>
      </c>
      <c r="I23" s="76" t="s">
        <v>258</v>
      </c>
      <c r="J23" s="78" t="s">
        <v>252</v>
      </c>
      <c r="K23" s="78" t="s">
        <v>259</v>
      </c>
      <c r="L23" s="76" t="s">
        <v>260</v>
      </c>
      <c r="M23" s="76" t="s">
        <v>261</v>
      </c>
      <c r="N23" s="76" t="s">
        <v>636</v>
      </c>
      <c r="O23" s="76" t="s">
        <v>637</v>
      </c>
      <c r="P23" s="76" t="s">
        <v>638</v>
      </c>
      <c r="Q23" s="76" t="s">
        <v>636</v>
      </c>
      <c r="R23" s="76" t="s">
        <v>639</v>
      </c>
      <c r="S23" s="76" t="s">
        <v>445</v>
      </c>
      <c r="T23" s="76" t="s">
        <v>338</v>
      </c>
      <c r="U23" s="76" t="s">
        <v>203</v>
      </c>
      <c r="V23" s="79">
        <v>300000</v>
      </c>
      <c r="W23" s="79">
        <v>0</v>
      </c>
      <c r="X23" s="76" t="s">
        <v>640</v>
      </c>
      <c r="Y23" s="76" t="s">
        <v>641</v>
      </c>
      <c r="Z23" s="76" t="s">
        <v>362</v>
      </c>
      <c r="AA23" s="76" t="s">
        <v>496</v>
      </c>
      <c r="AB23" s="76" t="s">
        <v>296</v>
      </c>
      <c r="AC23" s="76" t="s">
        <v>642</v>
      </c>
      <c r="AD23" s="76" t="s">
        <v>643</v>
      </c>
      <c r="AE23" s="76" t="s">
        <v>223</v>
      </c>
      <c r="AF23" s="76" t="s">
        <v>311</v>
      </c>
      <c r="AG23" s="76" t="s">
        <v>312</v>
      </c>
      <c r="AH23" s="76" t="s">
        <v>313</v>
      </c>
      <c r="AI23" s="78" t="s">
        <v>536</v>
      </c>
      <c r="AJ23" s="78" t="s">
        <v>536</v>
      </c>
      <c r="AK23" s="79">
        <v>62653</v>
      </c>
      <c r="AL23" s="76" t="s">
        <v>213</v>
      </c>
      <c r="AM23" s="78" t="s">
        <v>575</v>
      </c>
      <c r="AN23" s="78" t="s">
        <v>501</v>
      </c>
      <c r="AO23" s="78" t="s">
        <v>575</v>
      </c>
      <c r="AP23" s="76" t="s">
        <v>373</v>
      </c>
      <c r="AQ23" s="76" t="s">
        <v>373</v>
      </c>
      <c r="AR23" s="79">
        <v>28653</v>
      </c>
      <c r="AS23" s="79" t="s">
        <v>256</v>
      </c>
      <c r="AT23" s="79">
        <v>0</v>
      </c>
      <c r="AU23" s="76" t="s">
        <v>644</v>
      </c>
      <c r="AV23" s="79">
        <v>34000</v>
      </c>
      <c r="AW23" s="79">
        <v>0</v>
      </c>
      <c r="AX23" s="79">
        <v>34000</v>
      </c>
      <c r="AY23" s="79">
        <v>0</v>
      </c>
      <c r="AZ23" s="79">
        <v>34000</v>
      </c>
      <c r="BA23" s="76" t="s">
        <v>636</v>
      </c>
      <c r="BB23" s="78" t="s">
        <v>289</v>
      </c>
      <c r="BC23" s="78" t="s">
        <v>289</v>
      </c>
      <c r="BD23" s="76">
        <v>190</v>
      </c>
      <c r="BE23" s="78" t="s">
        <v>329</v>
      </c>
      <c r="BF23" s="76" t="s">
        <v>645</v>
      </c>
      <c r="BG23" s="78" t="s">
        <v>331</v>
      </c>
      <c r="BH23" s="76" t="s">
        <v>645</v>
      </c>
      <c r="BI23" s="78" t="s">
        <v>331</v>
      </c>
      <c r="BJ23" s="78" t="s">
        <v>331</v>
      </c>
      <c r="BK23" s="76" t="s">
        <v>256</v>
      </c>
      <c r="BL23" s="79">
        <v>300000</v>
      </c>
      <c r="BM23" s="79">
        <v>266000</v>
      </c>
      <c r="BN23" s="76" t="s">
        <v>290</v>
      </c>
      <c r="BO23" s="76" t="s">
        <v>256</v>
      </c>
      <c r="BP23" s="76" t="s">
        <v>256</v>
      </c>
      <c r="BQ23" s="76" t="s">
        <v>256</v>
      </c>
      <c r="BR23" s="76" t="s">
        <v>256</v>
      </c>
      <c r="BS23" s="76" t="s">
        <v>293</v>
      </c>
      <c r="BT23" s="76" t="s">
        <v>256</v>
      </c>
      <c r="BU23" s="76" t="s">
        <v>256</v>
      </c>
      <c r="BV23" s="76" t="s">
        <v>256</v>
      </c>
      <c r="BW23" s="76" t="s">
        <v>256</v>
      </c>
      <c r="BX23" s="76" t="s">
        <v>256</v>
      </c>
      <c r="BY23" s="76" t="s">
        <v>323</v>
      </c>
      <c r="BZ23" s="76" t="s">
        <v>256</v>
      </c>
      <c r="CA23" s="76" t="s">
        <v>256</v>
      </c>
      <c r="CB23" s="76" t="s">
        <v>256</v>
      </c>
      <c r="CC23" s="76" t="s">
        <v>256</v>
      </c>
      <c r="CD23" s="76" t="s">
        <v>646</v>
      </c>
      <c r="CE23" s="76" t="s">
        <v>296</v>
      </c>
      <c r="CF23" s="76" t="s">
        <v>297</v>
      </c>
      <c r="CG23" s="76" t="s">
        <v>297</v>
      </c>
      <c r="CH23" s="76" t="s">
        <v>297</v>
      </c>
      <c r="CI23" s="76" t="s">
        <v>297</v>
      </c>
      <c r="CJ23" s="76" t="s">
        <v>297</v>
      </c>
      <c r="CK23" s="76" t="s">
        <v>297</v>
      </c>
      <c r="CL23" s="79">
        <v>0</v>
      </c>
      <c r="CM23" s="79">
        <v>0</v>
      </c>
      <c r="CN23" s="79">
        <v>0</v>
      </c>
      <c r="CO23" s="79">
        <v>0</v>
      </c>
      <c r="CP23" s="79">
        <v>0</v>
      </c>
      <c r="CQ23" s="79">
        <v>0</v>
      </c>
      <c r="CR23" s="79">
        <v>0</v>
      </c>
      <c r="CS23" s="79">
        <v>0</v>
      </c>
      <c r="CT23" s="79">
        <v>0</v>
      </c>
      <c r="CU23" s="79">
        <v>2021100051926640</v>
      </c>
      <c r="CV23" s="79" t="s">
        <v>256</v>
      </c>
      <c r="CW23" s="76" t="s">
        <v>256</v>
      </c>
      <c r="CX23" s="79" t="s">
        <v>647</v>
      </c>
      <c r="CY23" s="79" t="s">
        <v>256</v>
      </c>
      <c r="CZ23" s="79" t="s">
        <v>256</v>
      </c>
      <c r="DA23" s="79" t="s">
        <v>256</v>
      </c>
      <c r="DB23" s="79" t="s">
        <v>256</v>
      </c>
      <c r="DC23" s="79" t="s">
        <v>256</v>
      </c>
      <c r="DD23" s="79" t="s">
        <v>256</v>
      </c>
      <c r="DE23" s="79" t="s">
        <v>256</v>
      </c>
      <c r="DF23" s="44" t="s">
        <v>256</v>
      </c>
    </row>
    <row r="24" spans="1:110" x14ac:dyDescent="0.25">
      <c r="A24" s="76" t="s">
        <v>251</v>
      </c>
      <c r="B24" s="77">
        <v>43770</v>
      </c>
      <c r="C24" s="78" t="s">
        <v>252</v>
      </c>
      <c r="D24" s="78" t="s">
        <v>253</v>
      </c>
      <c r="E24" s="76" t="s">
        <v>254</v>
      </c>
      <c r="F24" s="76" t="s">
        <v>255</v>
      </c>
      <c r="G24" s="76" t="s">
        <v>256</v>
      </c>
      <c r="H24" s="76" t="s">
        <v>257</v>
      </c>
      <c r="I24" s="76" t="s">
        <v>258</v>
      </c>
      <c r="J24" s="78" t="s">
        <v>252</v>
      </c>
      <c r="K24" s="78" t="s">
        <v>259</v>
      </c>
      <c r="L24" s="76" t="s">
        <v>260</v>
      </c>
      <c r="M24" s="76" t="s">
        <v>261</v>
      </c>
      <c r="N24" s="76" t="s">
        <v>648</v>
      </c>
      <c r="O24" s="76" t="s">
        <v>649</v>
      </c>
      <c r="P24" s="76" t="s">
        <v>650</v>
      </c>
      <c r="Q24" s="76" t="s">
        <v>651</v>
      </c>
      <c r="R24" s="76" t="s">
        <v>652</v>
      </c>
      <c r="S24" s="76" t="s">
        <v>511</v>
      </c>
      <c r="T24" s="76" t="s">
        <v>268</v>
      </c>
      <c r="U24" s="76" t="s">
        <v>653</v>
      </c>
      <c r="V24" s="79">
        <v>300000</v>
      </c>
      <c r="W24" s="79">
        <v>0</v>
      </c>
      <c r="X24" s="76" t="s">
        <v>654</v>
      </c>
      <c r="Y24" s="76" t="s">
        <v>424</v>
      </c>
      <c r="Z24" s="76" t="s">
        <v>272</v>
      </c>
      <c r="AA24" s="76" t="s">
        <v>425</v>
      </c>
      <c r="AB24" s="76" t="s">
        <v>426</v>
      </c>
      <c r="AC24" s="76" t="s">
        <v>427</v>
      </c>
      <c r="AD24" s="76" t="s">
        <v>428</v>
      </c>
      <c r="AE24" s="76" t="s">
        <v>222</v>
      </c>
      <c r="AF24" s="76" t="s">
        <v>344</v>
      </c>
      <c r="AG24" s="76" t="s">
        <v>345</v>
      </c>
      <c r="AH24" s="76" t="s">
        <v>279</v>
      </c>
      <c r="AI24" s="78" t="s">
        <v>617</v>
      </c>
      <c r="AJ24" s="78" t="s">
        <v>453</v>
      </c>
      <c r="AK24" s="79">
        <v>32401</v>
      </c>
      <c r="AL24" s="76" t="s">
        <v>212</v>
      </c>
      <c r="AM24" s="78" t="s">
        <v>432</v>
      </c>
      <c r="AN24" s="78" t="s">
        <v>409</v>
      </c>
      <c r="AO24" s="78" t="s">
        <v>655</v>
      </c>
      <c r="AP24" s="76" t="s">
        <v>232</v>
      </c>
      <c r="AQ24" s="76" t="s">
        <v>232</v>
      </c>
      <c r="AR24" s="79">
        <v>5086</v>
      </c>
      <c r="AS24" s="79" t="s">
        <v>256</v>
      </c>
      <c r="AT24" s="79">
        <v>4860</v>
      </c>
      <c r="AU24" s="76" t="s">
        <v>656</v>
      </c>
      <c r="AV24" s="79">
        <v>22455</v>
      </c>
      <c r="AW24" s="79">
        <v>2246</v>
      </c>
      <c r="AX24" s="79">
        <v>20209</v>
      </c>
      <c r="AY24" s="79">
        <v>0</v>
      </c>
      <c r="AZ24" s="79">
        <v>22455</v>
      </c>
      <c r="BA24" s="76" t="s">
        <v>424</v>
      </c>
      <c r="BB24" s="78" t="s">
        <v>432</v>
      </c>
      <c r="BC24" s="78" t="s">
        <v>432</v>
      </c>
      <c r="BD24" s="76">
        <v>189</v>
      </c>
      <c r="BE24" s="78" t="s">
        <v>376</v>
      </c>
      <c r="BF24" s="76" t="s">
        <v>657</v>
      </c>
      <c r="BG24" s="78" t="s">
        <v>329</v>
      </c>
      <c r="BH24" s="76" t="s">
        <v>657</v>
      </c>
      <c r="BI24" s="78" t="s">
        <v>329</v>
      </c>
      <c r="BJ24" s="78" t="s">
        <v>329</v>
      </c>
      <c r="BK24" s="76" t="s">
        <v>256</v>
      </c>
      <c r="BL24" s="79">
        <v>300000</v>
      </c>
      <c r="BM24" s="79">
        <v>277545</v>
      </c>
      <c r="BN24" s="76" t="s">
        <v>290</v>
      </c>
      <c r="BO24" s="76" t="s">
        <v>256</v>
      </c>
      <c r="BP24" s="76" t="s">
        <v>256</v>
      </c>
      <c r="BQ24" s="76" t="s">
        <v>256</v>
      </c>
      <c r="BR24" s="76" t="s">
        <v>427</v>
      </c>
      <c r="BS24" s="76" t="s">
        <v>293</v>
      </c>
      <c r="BT24" s="76" t="s">
        <v>256</v>
      </c>
      <c r="BU24" s="76" t="s">
        <v>256</v>
      </c>
      <c r="BV24" s="76" t="s">
        <v>256</v>
      </c>
      <c r="BW24" s="76" t="s">
        <v>256</v>
      </c>
      <c r="BX24" s="76" t="s">
        <v>256</v>
      </c>
      <c r="BY24" s="76" t="s">
        <v>294</v>
      </c>
      <c r="BZ24" s="76" t="s">
        <v>256</v>
      </c>
      <c r="CA24" s="76" t="s">
        <v>256</v>
      </c>
      <c r="CB24" s="76" t="s">
        <v>256</v>
      </c>
      <c r="CC24" s="76" t="s">
        <v>256</v>
      </c>
      <c r="CD24" s="76" t="s">
        <v>439</v>
      </c>
      <c r="CE24" s="76" t="s">
        <v>296</v>
      </c>
      <c r="CF24" s="76" t="s">
        <v>297</v>
      </c>
      <c r="CG24" s="76" t="s">
        <v>297</v>
      </c>
      <c r="CH24" s="76" t="s">
        <v>297</v>
      </c>
      <c r="CI24" s="76" t="s">
        <v>297</v>
      </c>
      <c r="CJ24" s="76" t="s">
        <v>297</v>
      </c>
      <c r="CK24" s="76" t="s">
        <v>297</v>
      </c>
      <c r="CL24" s="79">
        <v>0</v>
      </c>
      <c r="CM24" s="79">
        <v>0</v>
      </c>
      <c r="CN24" s="79">
        <v>0</v>
      </c>
      <c r="CO24" s="79">
        <v>0</v>
      </c>
      <c r="CP24" s="79">
        <v>0</v>
      </c>
      <c r="CQ24" s="79">
        <v>0</v>
      </c>
      <c r="CR24" s="79">
        <v>0</v>
      </c>
      <c r="CS24" s="79">
        <v>0</v>
      </c>
      <c r="CT24" s="79">
        <v>0</v>
      </c>
      <c r="CU24" s="79">
        <v>2021100051927350</v>
      </c>
      <c r="CV24" s="79" t="s">
        <v>256</v>
      </c>
      <c r="CW24" s="76" t="s">
        <v>256</v>
      </c>
      <c r="CX24" s="79" t="s">
        <v>658</v>
      </c>
      <c r="CY24" s="79" t="s">
        <v>256</v>
      </c>
      <c r="CZ24" s="79" t="s">
        <v>256</v>
      </c>
      <c r="DA24" s="79" t="s">
        <v>256</v>
      </c>
      <c r="DB24" s="79" t="s">
        <v>256</v>
      </c>
      <c r="DC24" s="79" t="s">
        <v>256</v>
      </c>
      <c r="DD24" s="79" t="s">
        <v>256</v>
      </c>
      <c r="DE24" s="79" t="s">
        <v>256</v>
      </c>
      <c r="DF24" s="44" t="s">
        <v>256</v>
      </c>
    </row>
    <row r="25" spans="1:110" x14ac:dyDescent="0.25">
      <c r="A25" s="76" t="s">
        <v>251</v>
      </c>
      <c r="B25" s="77">
        <v>43770</v>
      </c>
      <c r="C25" s="78" t="s">
        <v>252</v>
      </c>
      <c r="D25" s="78" t="s">
        <v>253</v>
      </c>
      <c r="E25" s="76" t="s">
        <v>254</v>
      </c>
      <c r="F25" s="76" t="s">
        <v>255</v>
      </c>
      <c r="G25" s="76" t="s">
        <v>256</v>
      </c>
      <c r="H25" s="76" t="s">
        <v>257</v>
      </c>
      <c r="I25" s="76" t="s">
        <v>258</v>
      </c>
      <c r="J25" s="78" t="s">
        <v>252</v>
      </c>
      <c r="K25" s="78" t="s">
        <v>259</v>
      </c>
      <c r="L25" s="76" t="s">
        <v>260</v>
      </c>
      <c r="M25" s="76" t="s">
        <v>261</v>
      </c>
      <c r="N25" s="76" t="s">
        <v>648</v>
      </c>
      <c r="O25" s="76" t="s">
        <v>649</v>
      </c>
      <c r="P25" s="76" t="s">
        <v>650</v>
      </c>
      <c r="Q25" s="76" t="s">
        <v>651</v>
      </c>
      <c r="R25" s="76" t="s">
        <v>652</v>
      </c>
      <c r="S25" s="76" t="s">
        <v>511</v>
      </c>
      <c r="T25" s="76" t="s">
        <v>268</v>
      </c>
      <c r="U25" s="76" t="s">
        <v>653</v>
      </c>
      <c r="V25" s="79">
        <v>300000</v>
      </c>
      <c r="W25" s="79">
        <v>0</v>
      </c>
      <c r="X25" s="76" t="s">
        <v>654</v>
      </c>
      <c r="Y25" s="76" t="s">
        <v>424</v>
      </c>
      <c r="Z25" s="76" t="s">
        <v>272</v>
      </c>
      <c r="AA25" s="76" t="s">
        <v>425</v>
      </c>
      <c r="AB25" s="76" t="s">
        <v>426</v>
      </c>
      <c r="AC25" s="76" t="s">
        <v>427</v>
      </c>
      <c r="AD25" s="76" t="s">
        <v>428</v>
      </c>
      <c r="AE25" s="76" t="s">
        <v>222</v>
      </c>
      <c r="AF25" s="76" t="s">
        <v>344</v>
      </c>
      <c r="AG25" s="76" t="s">
        <v>345</v>
      </c>
      <c r="AH25" s="76" t="s">
        <v>279</v>
      </c>
      <c r="AI25" s="78" t="s">
        <v>617</v>
      </c>
      <c r="AJ25" s="78" t="s">
        <v>453</v>
      </c>
      <c r="AK25" s="79">
        <v>5086</v>
      </c>
      <c r="AL25" s="76" t="s">
        <v>209</v>
      </c>
      <c r="AM25" s="78" t="s">
        <v>659</v>
      </c>
      <c r="AN25" s="78" t="s">
        <v>659</v>
      </c>
      <c r="AO25" s="78" t="s">
        <v>659</v>
      </c>
      <c r="AP25" s="76" t="s">
        <v>660</v>
      </c>
      <c r="AQ25" s="76" t="s">
        <v>232</v>
      </c>
      <c r="AR25" s="79">
        <v>0</v>
      </c>
      <c r="AS25" s="79" t="s">
        <v>256</v>
      </c>
      <c r="AT25" s="79">
        <v>0</v>
      </c>
      <c r="AU25" s="76" t="s">
        <v>256</v>
      </c>
      <c r="AV25" s="79">
        <v>5086</v>
      </c>
      <c r="AW25" s="79">
        <v>381</v>
      </c>
      <c r="AX25" s="79">
        <v>4705</v>
      </c>
      <c r="AY25" s="79">
        <v>0</v>
      </c>
      <c r="AZ25" s="79">
        <v>5086</v>
      </c>
      <c r="BA25" s="76" t="s">
        <v>424</v>
      </c>
      <c r="BB25" s="78" t="s">
        <v>659</v>
      </c>
      <c r="BC25" s="78" t="s">
        <v>659</v>
      </c>
      <c r="BD25" s="76">
        <v>153</v>
      </c>
      <c r="BE25" s="78" t="s">
        <v>661</v>
      </c>
      <c r="BF25" s="76" t="s">
        <v>662</v>
      </c>
      <c r="BG25" s="78" t="s">
        <v>663</v>
      </c>
      <c r="BH25" s="76" t="s">
        <v>662</v>
      </c>
      <c r="BI25" s="78" t="s">
        <v>663</v>
      </c>
      <c r="BJ25" s="78" t="s">
        <v>663</v>
      </c>
      <c r="BK25" s="76" t="s">
        <v>256</v>
      </c>
      <c r="BL25" s="79">
        <v>201840</v>
      </c>
      <c r="BM25" s="79">
        <v>196754</v>
      </c>
      <c r="BN25" s="76" t="s">
        <v>256</v>
      </c>
      <c r="BO25" s="76" t="s">
        <v>256</v>
      </c>
      <c r="BP25" s="76" t="s">
        <v>256</v>
      </c>
      <c r="BQ25" s="76" t="s">
        <v>256</v>
      </c>
      <c r="BR25" s="76" t="s">
        <v>427</v>
      </c>
      <c r="BS25" s="76" t="s">
        <v>293</v>
      </c>
      <c r="BT25" s="76" t="s">
        <v>256</v>
      </c>
      <c r="BU25" s="76" t="s">
        <v>256</v>
      </c>
      <c r="BV25" s="76" t="s">
        <v>256</v>
      </c>
      <c r="BW25" s="76" t="s">
        <v>256</v>
      </c>
      <c r="BX25" s="76" t="s">
        <v>256</v>
      </c>
      <c r="BY25" s="76" t="s">
        <v>294</v>
      </c>
      <c r="BZ25" s="76" t="s">
        <v>256</v>
      </c>
      <c r="CA25" s="76" t="s">
        <v>256</v>
      </c>
      <c r="CB25" s="76" t="s">
        <v>256</v>
      </c>
      <c r="CC25" s="76" t="s">
        <v>256</v>
      </c>
      <c r="CD25" s="76" t="s">
        <v>439</v>
      </c>
      <c r="CE25" s="76" t="s">
        <v>296</v>
      </c>
      <c r="CF25" s="76" t="s">
        <v>297</v>
      </c>
      <c r="CG25" s="76" t="s">
        <v>297</v>
      </c>
      <c r="CH25" s="76" t="s">
        <v>297</v>
      </c>
      <c r="CI25" s="76" t="s">
        <v>297</v>
      </c>
      <c r="CJ25" s="76" t="s">
        <v>297</v>
      </c>
      <c r="CK25" s="76" t="s">
        <v>297</v>
      </c>
      <c r="CL25" s="79">
        <v>0</v>
      </c>
      <c r="CM25" s="79">
        <v>0</v>
      </c>
      <c r="CN25" s="79">
        <v>0</v>
      </c>
      <c r="CO25" s="79">
        <v>0</v>
      </c>
      <c r="CP25" s="79">
        <v>0</v>
      </c>
      <c r="CQ25" s="79">
        <v>0</v>
      </c>
      <c r="CR25" s="79">
        <v>0</v>
      </c>
      <c r="CS25" s="79">
        <v>0</v>
      </c>
      <c r="CT25" s="79">
        <v>0</v>
      </c>
      <c r="CU25" s="79">
        <v>2021100052048660</v>
      </c>
      <c r="CV25" s="79" t="s">
        <v>256</v>
      </c>
      <c r="CW25" s="76" t="s">
        <v>256</v>
      </c>
      <c r="CX25" s="79" t="s">
        <v>664</v>
      </c>
      <c r="CY25" s="79" t="s">
        <v>256</v>
      </c>
      <c r="CZ25" s="79" t="s">
        <v>256</v>
      </c>
      <c r="DA25" s="79" t="s">
        <v>256</v>
      </c>
      <c r="DB25" s="79" t="s">
        <v>256</v>
      </c>
      <c r="DC25" s="79" t="s">
        <v>256</v>
      </c>
      <c r="DD25" s="79" t="s">
        <v>256</v>
      </c>
      <c r="DE25" s="79" t="s">
        <v>256</v>
      </c>
      <c r="DF25" s="44" t="s">
        <v>256</v>
      </c>
    </row>
    <row r="26" spans="1:110" x14ac:dyDescent="0.25">
      <c r="A26" s="76" t="s">
        <v>251</v>
      </c>
      <c r="B26" s="77">
        <v>43770</v>
      </c>
      <c r="C26" s="78" t="s">
        <v>252</v>
      </c>
      <c r="D26" s="78" t="s">
        <v>253</v>
      </c>
      <c r="E26" s="76" t="s">
        <v>254</v>
      </c>
      <c r="F26" s="76" t="s">
        <v>255</v>
      </c>
      <c r="G26" s="76" t="s">
        <v>256</v>
      </c>
      <c r="H26" s="76" t="s">
        <v>257</v>
      </c>
      <c r="I26" s="76" t="s">
        <v>258</v>
      </c>
      <c r="J26" s="78" t="s">
        <v>252</v>
      </c>
      <c r="K26" s="78" t="s">
        <v>259</v>
      </c>
      <c r="L26" s="76" t="s">
        <v>260</v>
      </c>
      <c r="M26" s="76" t="s">
        <v>261</v>
      </c>
      <c r="N26" s="76" t="s">
        <v>665</v>
      </c>
      <c r="O26" s="76" t="s">
        <v>666</v>
      </c>
      <c r="P26" s="76" t="s">
        <v>667</v>
      </c>
      <c r="Q26" s="76" t="s">
        <v>665</v>
      </c>
      <c r="R26" s="76" t="s">
        <v>470</v>
      </c>
      <c r="S26" s="76" t="s">
        <v>471</v>
      </c>
      <c r="T26" s="76" t="s">
        <v>338</v>
      </c>
      <c r="U26" s="76" t="s">
        <v>203</v>
      </c>
      <c r="V26" s="79">
        <v>300000</v>
      </c>
      <c r="W26" s="79">
        <v>0</v>
      </c>
      <c r="X26" s="76" t="s">
        <v>668</v>
      </c>
      <c r="Y26" s="76" t="s">
        <v>550</v>
      </c>
      <c r="Z26" s="76" t="s">
        <v>272</v>
      </c>
      <c r="AA26" s="76" t="s">
        <v>308</v>
      </c>
      <c r="AB26" s="76" t="s">
        <v>551</v>
      </c>
      <c r="AC26" s="76" t="s">
        <v>256</v>
      </c>
      <c r="AD26" s="76" t="s">
        <v>552</v>
      </c>
      <c r="AE26" s="76" t="s">
        <v>223</v>
      </c>
      <c r="AF26" s="76" t="s">
        <v>669</v>
      </c>
      <c r="AG26" s="76" t="s">
        <v>670</v>
      </c>
      <c r="AH26" s="76" t="s">
        <v>368</v>
      </c>
      <c r="AI26" s="78" t="s">
        <v>671</v>
      </c>
      <c r="AJ26" s="78" t="s">
        <v>393</v>
      </c>
      <c r="AK26" s="79">
        <v>9001</v>
      </c>
      <c r="AL26" s="76" t="s">
        <v>209</v>
      </c>
      <c r="AM26" s="78" t="s">
        <v>672</v>
      </c>
      <c r="AN26" s="78" t="s">
        <v>458</v>
      </c>
      <c r="AO26" s="78" t="s">
        <v>458</v>
      </c>
      <c r="AP26" s="76" t="s">
        <v>317</v>
      </c>
      <c r="AQ26" s="76" t="s">
        <v>232</v>
      </c>
      <c r="AR26" s="79">
        <v>0</v>
      </c>
      <c r="AS26" s="79" t="s">
        <v>256</v>
      </c>
      <c r="AT26" s="79">
        <v>0</v>
      </c>
      <c r="AU26" s="76" t="s">
        <v>256</v>
      </c>
      <c r="AV26" s="79">
        <v>9001</v>
      </c>
      <c r="AW26" s="79">
        <v>0</v>
      </c>
      <c r="AX26" s="79">
        <v>9001</v>
      </c>
      <c r="AY26" s="79">
        <v>0</v>
      </c>
      <c r="AZ26" s="79">
        <v>9001</v>
      </c>
      <c r="BA26" s="76" t="s">
        <v>665</v>
      </c>
      <c r="BB26" s="78" t="s">
        <v>673</v>
      </c>
      <c r="BC26" s="78" t="s">
        <v>673</v>
      </c>
      <c r="BD26" s="76">
        <v>219</v>
      </c>
      <c r="BE26" s="78" t="s">
        <v>460</v>
      </c>
      <c r="BF26" s="76" t="s">
        <v>674</v>
      </c>
      <c r="BG26" s="78" t="s">
        <v>675</v>
      </c>
      <c r="BH26" s="76" t="s">
        <v>674</v>
      </c>
      <c r="BI26" s="78" t="s">
        <v>675</v>
      </c>
      <c r="BJ26" s="78" t="s">
        <v>675</v>
      </c>
      <c r="BK26" s="76" t="s">
        <v>256</v>
      </c>
      <c r="BL26" s="79">
        <v>189017</v>
      </c>
      <c r="BM26" s="79">
        <v>180016</v>
      </c>
      <c r="BN26" s="76" t="s">
        <v>290</v>
      </c>
      <c r="BO26" s="76" t="s">
        <v>291</v>
      </c>
      <c r="BP26" s="76" t="s">
        <v>676</v>
      </c>
      <c r="BQ26" s="76" t="s">
        <v>256</v>
      </c>
      <c r="BR26" s="76" t="s">
        <v>256</v>
      </c>
      <c r="BS26" s="76" t="s">
        <v>293</v>
      </c>
      <c r="BT26" s="76" t="s">
        <v>256</v>
      </c>
      <c r="BU26" s="76" t="s">
        <v>256</v>
      </c>
      <c r="BV26" s="76" t="s">
        <v>256</v>
      </c>
      <c r="BW26" s="76" t="s">
        <v>256</v>
      </c>
      <c r="BX26" s="76" t="s">
        <v>256</v>
      </c>
      <c r="BY26" s="76" t="s">
        <v>461</v>
      </c>
      <c r="BZ26" s="76" t="s">
        <v>256</v>
      </c>
      <c r="CA26" s="76" t="s">
        <v>256</v>
      </c>
      <c r="CB26" s="76" t="s">
        <v>256</v>
      </c>
      <c r="CC26" s="76" t="s">
        <v>256</v>
      </c>
      <c r="CD26" s="76" t="s">
        <v>560</v>
      </c>
      <c r="CE26" s="76" t="s">
        <v>296</v>
      </c>
      <c r="CF26" s="76" t="s">
        <v>297</v>
      </c>
      <c r="CG26" s="76" t="s">
        <v>297</v>
      </c>
      <c r="CH26" s="76" t="s">
        <v>297</v>
      </c>
      <c r="CI26" s="76" t="s">
        <v>297</v>
      </c>
      <c r="CJ26" s="76" t="s">
        <v>297</v>
      </c>
      <c r="CK26" s="76" t="s">
        <v>297</v>
      </c>
      <c r="CL26" s="79">
        <v>0</v>
      </c>
      <c r="CM26" s="79">
        <v>0</v>
      </c>
      <c r="CN26" s="79">
        <v>0</v>
      </c>
      <c r="CO26" s="79">
        <v>0</v>
      </c>
      <c r="CP26" s="79">
        <v>0</v>
      </c>
      <c r="CQ26" s="79">
        <v>0</v>
      </c>
      <c r="CR26" s="79">
        <v>0</v>
      </c>
      <c r="CS26" s="79">
        <v>0</v>
      </c>
      <c r="CT26" s="79">
        <v>0</v>
      </c>
      <c r="CU26" s="79">
        <v>2021100051958240</v>
      </c>
      <c r="CV26" s="79" t="s">
        <v>256</v>
      </c>
      <c r="CW26" s="76" t="s">
        <v>256</v>
      </c>
      <c r="CX26" s="79" t="s">
        <v>677</v>
      </c>
      <c r="CY26" s="79" t="s">
        <v>256</v>
      </c>
      <c r="CZ26" s="79" t="s">
        <v>256</v>
      </c>
      <c r="DA26" s="79" t="s">
        <v>256</v>
      </c>
      <c r="DB26" s="79" t="s">
        <v>256</v>
      </c>
      <c r="DC26" s="79" t="s">
        <v>256</v>
      </c>
      <c r="DD26" s="79" t="s">
        <v>256</v>
      </c>
      <c r="DE26" s="79" t="s">
        <v>256</v>
      </c>
      <c r="DF26" s="44" t="s">
        <v>256</v>
      </c>
    </row>
    <row r="27" spans="1:110" x14ac:dyDescent="0.25">
      <c r="A27" s="76" t="s">
        <v>251</v>
      </c>
      <c r="B27" s="77">
        <v>43770</v>
      </c>
      <c r="C27" s="78" t="s">
        <v>252</v>
      </c>
      <c r="D27" s="78" t="s">
        <v>253</v>
      </c>
      <c r="E27" s="76" t="s">
        <v>254</v>
      </c>
      <c r="F27" s="76" t="s">
        <v>255</v>
      </c>
      <c r="G27" s="76" t="s">
        <v>256</v>
      </c>
      <c r="H27" s="76" t="s">
        <v>257</v>
      </c>
      <c r="I27" s="76" t="s">
        <v>258</v>
      </c>
      <c r="J27" s="78" t="s">
        <v>252</v>
      </c>
      <c r="K27" s="78" t="s">
        <v>259</v>
      </c>
      <c r="L27" s="76" t="s">
        <v>260</v>
      </c>
      <c r="M27" s="76" t="s">
        <v>261</v>
      </c>
      <c r="N27" s="76" t="s">
        <v>665</v>
      </c>
      <c r="O27" s="76" t="s">
        <v>666</v>
      </c>
      <c r="P27" s="76" t="s">
        <v>667</v>
      </c>
      <c r="Q27" s="76" t="s">
        <v>665</v>
      </c>
      <c r="R27" s="76" t="s">
        <v>470</v>
      </c>
      <c r="S27" s="76" t="s">
        <v>471</v>
      </c>
      <c r="T27" s="76" t="s">
        <v>338</v>
      </c>
      <c r="U27" s="76" t="s">
        <v>203</v>
      </c>
      <c r="V27" s="79">
        <v>300000</v>
      </c>
      <c r="W27" s="79">
        <v>0</v>
      </c>
      <c r="X27" s="76" t="s">
        <v>668</v>
      </c>
      <c r="Y27" s="76" t="s">
        <v>550</v>
      </c>
      <c r="Z27" s="76" t="s">
        <v>272</v>
      </c>
      <c r="AA27" s="76" t="s">
        <v>308</v>
      </c>
      <c r="AB27" s="76" t="s">
        <v>551</v>
      </c>
      <c r="AC27" s="76" t="s">
        <v>256</v>
      </c>
      <c r="AD27" s="76" t="s">
        <v>552</v>
      </c>
      <c r="AE27" s="76" t="s">
        <v>223</v>
      </c>
      <c r="AF27" s="76" t="s">
        <v>669</v>
      </c>
      <c r="AG27" s="76" t="s">
        <v>670</v>
      </c>
      <c r="AH27" s="76" t="s">
        <v>368</v>
      </c>
      <c r="AI27" s="78" t="s">
        <v>671</v>
      </c>
      <c r="AJ27" s="78" t="s">
        <v>393</v>
      </c>
      <c r="AK27" s="79">
        <v>203954</v>
      </c>
      <c r="AL27" s="76" t="s">
        <v>217</v>
      </c>
      <c r="AM27" s="78" t="s">
        <v>432</v>
      </c>
      <c r="AN27" s="78" t="s">
        <v>326</v>
      </c>
      <c r="AO27" s="78" t="s">
        <v>678</v>
      </c>
      <c r="AP27" s="76" t="s">
        <v>232</v>
      </c>
      <c r="AQ27" s="76" t="s">
        <v>232</v>
      </c>
      <c r="AR27" s="79">
        <v>92971</v>
      </c>
      <c r="AS27" s="79" t="s">
        <v>256</v>
      </c>
      <c r="AT27" s="79">
        <v>0</v>
      </c>
      <c r="AU27" s="76" t="s">
        <v>679</v>
      </c>
      <c r="AV27" s="79">
        <v>110983</v>
      </c>
      <c r="AW27" s="79">
        <v>11098</v>
      </c>
      <c r="AX27" s="79">
        <v>99885</v>
      </c>
      <c r="AY27" s="79">
        <v>0</v>
      </c>
      <c r="AZ27" s="79">
        <v>110983</v>
      </c>
      <c r="BA27" s="76" t="s">
        <v>558</v>
      </c>
      <c r="BB27" s="78" t="s">
        <v>375</v>
      </c>
      <c r="BC27" s="78" t="s">
        <v>375</v>
      </c>
      <c r="BD27" s="76">
        <v>189</v>
      </c>
      <c r="BE27" s="78" t="s">
        <v>376</v>
      </c>
      <c r="BF27" s="76" t="s">
        <v>680</v>
      </c>
      <c r="BG27" s="78" t="s">
        <v>329</v>
      </c>
      <c r="BH27" s="76" t="s">
        <v>680</v>
      </c>
      <c r="BI27" s="78" t="s">
        <v>329</v>
      </c>
      <c r="BJ27" s="78" t="s">
        <v>329</v>
      </c>
      <c r="BK27" s="76" t="s">
        <v>256</v>
      </c>
      <c r="BL27" s="79">
        <v>300000</v>
      </c>
      <c r="BM27" s="79">
        <v>189017</v>
      </c>
      <c r="BN27" s="76" t="s">
        <v>290</v>
      </c>
      <c r="BO27" s="76" t="s">
        <v>291</v>
      </c>
      <c r="BP27" s="76" t="s">
        <v>681</v>
      </c>
      <c r="BQ27" s="76" t="s">
        <v>256</v>
      </c>
      <c r="BR27" s="76" t="s">
        <v>256</v>
      </c>
      <c r="BS27" s="76" t="s">
        <v>293</v>
      </c>
      <c r="BT27" s="76" t="s">
        <v>256</v>
      </c>
      <c r="BU27" s="76" t="s">
        <v>256</v>
      </c>
      <c r="BV27" s="76" t="s">
        <v>256</v>
      </c>
      <c r="BW27" s="76" t="s">
        <v>256</v>
      </c>
      <c r="BX27" s="76" t="s">
        <v>256</v>
      </c>
      <c r="BY27" s="76" t="s">
        <v>461</v>
      </c>
      <c r="BZ27" s="76" t="s">
        <v>256</v>
      </c>
      <c r="CA27" s="76" t="s">
        <v>256</v>
      </c>
      <c r="CB27" s="76" t="s">
        <v>256</v>
      </c>
      <c r="CC27" s="76" t="s">
        <v>256</v>
      </c>
      <c r="CD27" s="76" t="s">
        <v>560</v>
      </c>
      <c r="CE27" s="76" t="s">
        <v>296</v>
      </c>
      <c r="CF27" s="76" t="s">
        <v>297</v>
      </c>
      <c r="CG27" s="76" t="s">
        <v>297</v>
      </c>
      <c r="CH27" s="76" t="s">
        <v>297</v>
      </c>
      <c r="CI27" s="76" t="s">
        <v>297</v>
      </c>
      <c r="CJ27" s="76" t="s">
        <v>297</v>
      </c>
      <c r="CK27" s="76" t="s">
        <v>297</v>
      </c>
      <c r="CL27" s="79">
        <v>0</v>
      </c>
      <c r="CM27" s="79">
        <v>0</v>
      </c>
      <c r="CN27" s="79">
        <v>0</v>
      </c>
      <c r="CO27" s="79">
        <v>0</v>
      </c>
      <c r="CP27" s="79">
        <v>0</v>
      </c>
      <c r="CQ27" s="79">
        <v>0</v>
      </c>
      <c r="CR27" s="79">
        <v>0</v>
      </c>
      <c r="CS27" s="79">
        <v>0</v>
      </c>
      <c r="CT27" s="79">
        <v>0</v>
      </c>
      <c r="CU27" s="79">
        <v>2021100051927350</v>
      </c>
      <c r="CV27" s="79" t="s">
        <v>256</v>
      </c>
      <c r="CW27" s="76" t="s">
        <v>256</v>
      </c>
      <c r="CX27" s="79" t="s">
        <v>682</v>
      </c>
      <c r="CY27" s="79" t="s">
        <v>256</v>
      </c>
      <c r="CZ27" s="79" t="s">
        <v>256</v>
      </c>
      <c r="DA27" s="79" t="s">
        <v>256</v>
      </c>
      <c r="DB27" s="79" t="s">
        <v>256</v>
      </c>
      <c r="DC27" s="79" t="s">
        <v>256</v>
      </c>
      <c r="DD27" s="79" t="s">
        <v>256</v>
      </c>
      <c r="DE27" s="79" t="s">
        <v>256</v>
      </c>
      <c r="DF27" s="44" t="s">
        <v>256</v>
      </c>
    </row>
    <row r="28" spans="1:110" x14ac:dyDescent="0.25">
      <c r="A28" s="76" t="s">
        <v>251</v>
      </c>
      <c r="B28" s="77">
        <v>43770</v>
      </c>
      <c r="C28" s="78" t="s">
        <v>252</v>
      </c>
      <c r="D28" s="78" t="s">
        <v>253</v>
      </c>
      <c r="E28" s="76" t="s">
        <v>254</v>
      </c>
      <c r="F28" s="76" t="s">
        <v>255</v>
      </c>
      <c r="G28" s="76" t="s">
        <v>256</v>
      </c>
      <c r="H28" s="76" t="s">
        <v>257</v>
      </c>
      <c r="I28" s="76" t="s">
        <v>258</v>
      </c>
      <c r="J28" s="78" t="s">
        <v>252</v>
      </c>
      <c r="K28" s="78" t="s">
        <v>259</v>
      </c>
      <c r="L28" s="76" t="s">
        <v>260</v>
      </c>
      <c r="M28" s="76" t="s">
        <v>261</v>
      </c>
      <c r="N28" s="76" t="s">
        <v>604</v>
      </c>
      <c r="O28" s="76" t="s">
        <v>605</v>
      </c>
      <c r="P28" s="76" t="s">
        <v>606</v>
      </c>
      <c r="Q28" s="76" t="s">
        <v>607</v>
      </c>
      <c r="R28" s="76" t="s">
        <v>608</v>
      </c>
      <c r="S28" s="76" t="s">
        <v>337</v>
      </c>
      <c r="T28" s="76" t="s">
        <v>338</v>
      </c>
      <c r="U28" s="76" t="s">
        <v>512</v>
      </c>
      <c r="V28" s="79">
        <v>300000</v>
      </c>
      <c r="W28" s="79">
        <v>0</v>
      </c>
      <c r="X28" s="76" t="s">
        <v>683</v>
      </c>
      <c r="Y28" s="76" t="s">
        <v>610</v>
      </c>
      <c r="Z28" s="76" t="s">
        <v>272</v>
      </c>
      <c r="AA28" s="76" t="s">
        <v>611</v>
      </c>
      <c r="AB28" s="76" t="s">
        <v>612</v>
      </c>
      <c r="AC28" s="76" t="s">
        <v>613</v>
      </c>
      <c r="AD28" s="76" t="s">
        <v>614</v>
      </c>
      <c r="AE28" s="76" t="s">
        <v>223</v>
      </c>
      <c r="AF28" s="76" t="s">
        <v>684</v>
      </c>
      <c r="AG28" s="76" t="s">
        <v>685</v>
      </c>
      <c r="AH28" s="76" t="s">
        <v>368</v>
      </c>
      <c r="AI28" s="78" t="s">
        <v>414</v>
      </c>
      <c r="AJ28" s="78" t="s">
        <v>671</v>
      </c>
      <c r="AK28" s="79">
        <v>29375</v>
      </c>
      <c r="AL28" s="76" t="s">
        <v>211</v>
      </c>
      <c r="AM28" s="78" t="s">
        <v>432</v>
      </c>
      <c r="AN28" s="78" t="s">
        <v>314</v>
      </c>
      <c r="AO28" s="78" t="s">
        <v>686</v>
      </c>
      <c r="AP28" s="76" t="s">
        <v>232</v>
      </c>
      <c r="AQ28" s="76" t="s">
        <v>232</v>
      </c>
      <c r="AR28" s="79">
        <v>375</v>
      </c>
      <c r="AS28" s="79" t="s">
        <v>256</v>
      </c>
      <c r="AT28" s="79">
        <v>0</v>
      </c>
      <c r="AU28" s="76" t="s">
        <v>687</v>
      </c>
      <c r="AV28" s="79">
        <v>29000</v>
      </c>
      <c r="AW28" s="79">
        <v>0</v>
      </c>
      <c r="AX28" s="79">
        <v>29000</v>
      </c>
      <c r="AY28" s="79">
        <v>0</v>
      </c>
      <c r="AZ28" s="79">
        <v>29000</v>
      </c>
      <c r="BA28" s="76" t="s">
        <v>688</v>
      </c>
      <c r="BB28" s="78" t="s">
        <v>432</v>
      </c>
      <c r="BC28" s="78" t="s">
        <v>432</v>
      </c>
      <c r="BD28" s="76">
        <v>188</v>
      </c>
      <c r="BE28" s="78" t="s">
        <v>289</v>
      </c>
      <c r="BF28" s="76" t="s">
        <v>689</v>
      </c>
      <c r="BG28" s="78" t="s">
        <v>329</v>
      </c>
      <c r="BH28" s="76" t="s">
        <v>689</v>
      </c>
      <c r="BI28" s="78" t="s">
        <v>329</v>
      </c>
      <c r="BJ28" s="78" t="s">
        <v>329</v>
      </c>
      <c r="BK28" s="76" t="s">
        <v>256</v>
      </c>
      <c r="BL28" s="79">
        <v>294100</v>
      </c>
      <c r="BM28" s="79">
        <v>265100</v>
      </c>
      <c r="BN28" s="76" t="s">
        <v>256</v>
      </c>
      <c r="BO28" s="76" t="s">
        <v>256</v>
      </c>
      <c r="BP28" s="76" t="s">
        <v>256</v>
      </c>
      <c r="BQ28" s="76" t="s">
        <v>256</v>
      </c>
      <c r="BR28" s="76" t="s">
        <v>613</v>
      </c>
      <c r="BS28" s="76" t="s">
        <v>293</v>
      </c>
      <c r="BT28" s="76" t="s">
        <v>256</v>
      </c>
      <c r="BU28" s="76" t="s">
        <v>256</v>
      </c>
      <c r="BV28" s="76" t="s">
        <v>256</v>
      </c>
      <c r="BW28" s="76" t="s">
        <v>256</v>
      </c>
      <c r="BX28" s="76" t="s">
        <v>256</v>
      </c>
      <c r="BY28" s="76" t="s">
        <v>690</v>
      </c>
      <c r="BZ28" s="76" t="s">
        <v>256</v>
      </c>
      <c r="CA28" s="76" t="s">
        <v>256</v>
      </c>
      <c r="CB28" s="76" t="s">
        <v>256</v>
      </c>
      <c r="CC28" s="76" t="s">
        <v>256</v>
      </c>
      <c r="CD28" s="76" t="s">
        <v>691</v>
      </c>
      <c r="CE28" s="76" t="s">
        <v>296</v>
      </c>
      <c r="CF28" s="76" t="s">
        <v>297</v>
      </c>
      <c r="CG28" s="76" t="s">
        <v>297</v>
      </c>
      <c r="CH28" s="76" t="s">
        <v>297</v>
      </c>
      <c r="CI28" s="76" t="s">
        <v>297</v>
      </c>
      <c r="CJ28" s="76" t="s">
        <v>297</v>
      </c>
      <c r="CK28" s="76" t="s">
        <v>297</v>
      </c>
      <c r="CL28" s="79">
        <v>0</v>
      </c>
      <c r="CM28" s="79">
        <v>0</v>
      </c>
      <c r="CN28" s="79">
        <v>0</v>
      </c>
      <c r="CO28" s="79">
        <v>0</v>
      </c>
      <c r="CP28" s="79">
        <v>0</v>
      </c>
      <c r="CQ28" s="79">
        <v>0</v>
      </c>
      <c r="CR28" s="79">
        <v>0</v>
      </c>
      <c r="CS28" s="79">
        <v>0</v>
      </c>
      <c r="CT28" s="79">
        <v>0</v>
      </c>
      <c r="CU28" s="79">
        <v>2021100051927370</v>
      </c>
      <c r="CV28" s="79" t="s">
        <v>256</v>
      </c>
      <c r="CW28" s="76" t="s">
        <v>256</v>
      </c>
      <c r="CX28" s="79" t="s">
        <v>692</v>
      </c>
      <c r="CY28" s="79" t="s">
        <v>256</v>
      </c>
      <c r="CZ28" s="79" t="s">
        <v>256</v>
      </c>
      <c r="DA28" s="79" t="s">
        <v>256</v>
      </c>
      <c r="DB28" s="79" t="s">
        <v>256</v>
      </c>
      <c r="DC28" s="79" t="s">
        <v>256</v>
      </c>
      <c r="DD28" s="79" t="s">
        <v>256</v>
      </c>
      <c r="DE28" s="79" t="s">
        <v>256</v>
      </c>
      <c r="DF28" s="44" t="s">
        <v>256</v>
      </c>
    </row>
    <row r="29" spans="1:110" x14ac:dyDescent="0.25">
      <c r="A29" s="76" t="s">
        <v>251</v>
      </c>
      <c r="B29" s="77">
        <v>43770</v>
      </c>
      <c r="C29" s="78" t="s">
        <v>252</v>
      </c>
      <c r="D29" s="78" t="s">
        <v>253</v>
      </c>
      <c r="E29" s="76" t="s">
        <v>254</v>
      </c>
      <c r="F29" s="76" t="s">
        <v>255</v>
      </c>
      <c r="G29" s="76" t="s">
        <v>256</v>
      </c>
      <c r="H29" s="76" t="s">
        <v>257</v>
      </c>
      <c r="I29" s="76" t="s">
        <v>258</v>
      </c>
      <c r="J29" s="78" t="s">
        <v>252</v>
      </c>
      <c r="K29" s="78" t="s">
        <v>259</v>
      </c>
      <c r="L29" s="76" t="s">
        <v>260</v>
      </c>
      <c r="M29" s="76" t="s">
        <v>261</v>
      </c>
      <c r="N29" s="76" t="s">
        <v>693</v>
      </c>
      <c r="O29" s="76" t="s">
        <v>694</v>
      </c>
      <c r="P29" s="76" t="s">
        <v>695</v>
      </c>
      <c r="Q29" s="76" t="s">
        <v>696</v>
      </c>
      <c r="R29" s="76" t="s">
        <v>697</v>
      </c>
      <c r="S29" s="76" t="s">
        <v>698</v>
      </c>
      <c r="T29" s="76" t="s">
        <v>338</v>
      </c>
      <c r="U29" s="76" t="s">
        <v>627</v>
      </c>
      <c r="V29" s="79">
        <v>300000</v>
      </c>
      <c r="W29" s="79">
        <v>0</v>
      </c>
      <c r="X29" s="76" t="s">
        <v>699</v>
      </c>
      <c r="Y29" s="76" t="s">
        <v>700</v>
      </c>
      <c r="Z29" s="76" t="s">
        <v>272</v>
      </c>
      <c r="AA29" s="76" t="s">
        <v>496</v>
      </c>
      <c r="AB29" s="76" t="s">
        <v>701</v>
      </c>
      <c r="AC29" s="76" t="s">
        <v>702</v>
      </c>
      <c r="AD29" s="76" t="s">
        <v>703</v>
      </c>
      <c r="AE29" s="76" t="s">
        <v>222</v>
      </c>
      <c r="AF29" s="76" t="s">
        <v>704</v>
      </c>
      <c r="AG29" s="76" t="s">
        <v>705</v>
      </c>
      <c r="AH29" s="76" t="s">
        <v>706</v>
      </c>
      <c r="AI29" s="78" t="s">
        <v>707</v>
      </c>
      <c r="AJ29" s="78" t="s">
        <v>453</v>
      </c>
      <c r="AK29" s="79">
        <v>7200</v>
      </c>
      <c r="AL29" s="76" t="s">
        <v>209</v>
      </c>
      <c r="AM29" s="78" t="s">
        <v>708</v>
      </c>
      <c r="AN29" s="78" t="s">
        <v>460</v>
      </c>
      <c r="AO29" s="78" t="s">
        <v>708</v>
      </c>
      <c r="AP29" s="76" t="s">
        <v>317</v>
      </c>
      <c r="AQ29" s="76" t="s">
        <v>232</v>
      </c>
      <c r="AR29" s="79">
        <v>4171</v>
      </c>
      <c r="AS29" s="79" t="s">
        <v>256</v>
      </c>
      <c r="AT29" s="79">
        <v>0</v>
      </c>
      <c r="AU29" s="76" t="s">
        <v>709</v>
      </c>
      <c r="AV29" s="79">
        <v>3029</v>
      </c>
      <c r="AW29" s="79">
        <v>0</v>
      </c>
      <c r="AX29" s="79">
        <v>3029</v>
      </c>
      <c r="AY29" s="79">
        <v>0</v>
      </c>
      <c r="AZ29" s="79">
        <v>3029</v>
      </c>
      <c r="BA29" s="76" t="s">
        <v>693</v>
      </c>
      <c r="BB29" s="78" t="s">
        <v>710</v>
      </c>
      <c r="BC29" s="78" t="s">
        <v>711</v>
      </c>
      <c r="BD29" s="76">
        <v>232</v>
      </c>
      <c r="BE29" s="78" t="s">
        <v>712</v>
      </c>
      <c r="BF29" s="76" t="s">
        <v>713</v>
      </c>
      <c r="BG29" s="78" t="s">
        <v>714</v>
      </c>
      <c r="BH29" s="76" t="s">
        <v>713</v>
      </c>
      <c r="BI29" s="78" t="s">
        <v>714</v>
      </c>
      <c r="BJ29" s="78" t="s">
        <v>714</v>
      </c>
      <c r="BK29" s="76" t="s">
        <v>256</v>
      </c>
      <c r="BL29" s="79">
        <v>286153</v>
      </c>
      <c r="BM29" s="79">
        <v>283124</v>
      </c>
      <c r="BN29" s="76" t="s">
        <v>256</v>
      </c>
      <c r="BO29" s="76" t="s">
        <v>256</v>
      </c>
      <c r="BP29" s="76" t="s">
        <v>256</v>
      </c>
      <c r="BQ29" s="76" t="s">
        <v>256</v>
      </c>
      <c r="BR29" s="76" t="s">
        <v>702</v>
      </c>
      <c r="BS29" s="76" t="s">
        <v>293</v>
      </c>
      <c r="BT29" s="76" t="s">
        <v>256</v>
      </c>
      <c r="BU29" s="76" t="s">
        <v>256</v>
      </c>
      <c r="BV29" s="76" t="s">
        <v>256</v>
      </c>
      <c r="BW29" s="76" t="s">
        <v>256</v>
      </c>
      <c r="BX29" s="76" t="s">
        <v>256</v>
      </c>
      <c r="BY29" s="76" t="s">
        <v>294</v>
      </c>
      <c r="BZ29" s="76" t="s">
        <v>256</v>
      </c>
      <c r="CA29" s="76" t="s">
        <v>256</v>
      </c>
      <c r="CB29" s="76" t="s">
        <v>256</v>
      </c>
      <c r="CC29" s="76" t="s">
        <v>256</v>
      </c>
      <c r="CD29" s="76" t="s">
        <v>715</v>
      </c>
      <c r="CE29" s="76" t="s">
        <v>296</v>
      </c>
      <c r="CF29" s="76" t="s">
        <v>297</v>
      </c>
      <c r="CG29" s="76" t="s">
        <v>297</v>
      </c>
      <c r="CH29" s="76" t="s">
        <v>297</v>
      </c>
      <c r="CI29" s="76" t="s">
        <v>297</v>
      </c>
      <c r="CJ29" s="76" t="s">
        <v>297</v>
      </c>
      <c r="CK29" s="76" t="s">
        <v>297</v>
      </c>
      <c r="CL29" s="79">
        <v>0</v>
      </c>
      <c r="CM29" s="79">
        <v>0</v>
      </c>
      <c r="CN29" s="79">
        <v>0</v>
      </c>
      <c r="CO29" s="79">
        <v>0</v>
      </c>
      <c r="CP29" s="79">
        <v>0</v>
      </c>
      <c r="CQ29" s="79">
        <v>0</v>
      </c>
      <c r="CR29" s="79">
        <v>0</v>
      </c>
      <c r="CS29" s="79">
        <v>0</v>
      </c>
      <c r="CT29" s="79">
        <v>0</v>
      </c>
      <c r="CU29" s="79">
        <v>2021100051960140</v>
      </c>
      <c r="CV29" s="79" t="s">
        <v>256</v>
      </c>
      <c r="CW29" s="76" t="s">
        <v>256</v>
      </c>
      <c r="CX29" s="79" t="s">
        <v>716</v>
      </c>
      <c r="CY29" s="79" t="s">
        <v>256</v>
      </c>
      <c r="CZ29" s="79" t="s">
        <v>256</v>
      </c>
      <c r="DA29" s="79" t="s">
        <v>256</v>
      </c>
      <c r="DB29" s="79" t="s">
        <v>256</v>
      </c>
      <c r="DC29" s="79" t="s">
        <v>256</v>
      </c>
      <c r="DD29" s="79" t="s">
        <v>256</v>
      </c>
      <c r="DE29" s="79" t="s">
        <v>256</v>
      </c>
      <c r="DF29" s="44" t="s">
        <v>256</v>
      </c>
    </row>
    <row r="30" spans="1:110" x14ac:dyDescent="0.25">
      <c r="A30" s="76" t="s">
        <v>251</v>
      </c>
      <c r="B30" s="77">
        <v>43770</v>
      </c>
      <c r="C30" s="78" t="s">
        <v>252</v>
      </c>
      <c r="D30" s="78" t="s">
        <v>253</v>
      </c>
      <c r="E30" s="76" t="s">
        <v>254</v>
      </c>
      <c r="F30" s="76" t="s">
        <v>255</v>
      </c>
      <c r="G30" s="76" t="s">
        <v>256</v>
      </c>
      <c r="H30" s="76" t="s">
        <v>257</v>
      </c>
      <c r="I30" s="76" t="s">
        <v>258</v>
      </c>
      <c r="J30" s="78" t="s">
        <v>252</v>
      </c>
      <c r="K30" s="78" t="s">
        <v>259</v>
      </c>
      <c r="L30" s="76" t="s">
        <v>260</v>
      </c>
      <c r="M30" s="76" t="s">
        <v>261</v>
      </c>
      <c r="N30" s="76" t="s">
        <v>693</v>
      </c>
      <c r="O30" s="76" t="s">
        <v>694</v>
      </c>
      <c r="P30" s="76" t="s">
        <v>695</v>
      </c>
      <c r="Q30" s="76" t="s">
        <v>696</v>
      </c>
      <c r="R30" s="76" t="s">
        <v>697</v>
      </c>
      <c r="S30" s="76" t="s">
        <v>698</v>
      </c>
      <c r="T30" s="76" t="s">
        <v>338</v>
      </c>
      <c r="U30" s="76" t="s">
        <v>627</v>
      </c>
      <c r="V30" s="79">
        <v>300000</v>
      </c>
      <c r="W30" s="79">
        <v>0</v>
      </c>
      <c r="X30" s="76" t="s">
        <v>699</v>
      </c>
      <c r="Y30" s="76" t="s">
        <v>700</v>
      </c>
      <c r="Z30" s="76" t="s">
        <v>272</v>
      </c>
      <c r="AA30" s="76" t="s">
        <v>496</v>
      </c>
      <c r="AB30" s="76" t="s">
        <v>701</v>
      </c>
      <c r="AC30" s="76" t="s">
        <v>702</v>
      </c>
      <c r="AD30" s="76" t="s">
        <v>703</v>
      </c>
      <c r="AE30" s="76" t="s">
        <v>222</v>
      </c>
      <c r="AF30" s="76" t="s">
        <v>704</v>
      </c>
      <c r="AG30" s="76" t="s">
        <v>705</v>
      </c>
      <c r="AH30" s="76" t="s">
        <v>706</v>
      </c>
      <c r="AI30" s="78" t="s">
        <v>707</v>
      </c>
      <c r="AJ30" s="78" t="s">
        <v>453</v>
      </c>
      <c r="AK30" s="79">
        <v>19189</v>
      </c>
      <c r="AL30" s="76" t="s">
        <v>210</v>
      </c>
      <c r="AM30" s="78" t="s">
        <v>394</v>
      </c>
      <c r="AN30" s="78" t="s">
        <v>283</v>
      </c>
      <c r="AO30" s="78" t="s">
        <v>717</v>
      </c>
      <c r="AP30" s="76" t="s">
        <v>232</v>
      </c>
      <c r="AQ30" s="76" t="s">
        <v>232</v>
      </c>
      <c r="AR30" s="79">
        <v>3484</v>
      </c>
      <c r="AS30" s="79" t="s">
        <v>256</v>
      </c>
      <c r="AT30" s="79">
        <v>2996</v>
      </c>
      <c r="AU30" s="76" t="s">
        <v>718</v>
      </c>
      <c r="AV30" s="79">
        <v>12709</v>
      </c>
      <c r="AW30" s="79">
        <v>1271</v>
      </c>
      <c r="AX30" s="79">
        <v>11438</v>
      </c>
      <c r="AY30" s="79">
        <v>0</v>
      </c>
      <c r="AZ30" s="79">
        <v>12709</v>
      </c>
      <c r="BA30" s="76" t="s">
        <v>719</v>
      </c>
      <c r="BB30" s="78" t="s">
        <v>282</v>
      </c>
      <c r="BC30" s="78" t="s">
        <v>282</v>
      </c>
      <c r="BD30" s="76">
        <v>184</v>
      </c>
      <c r="BE30" s="78" t="s">
        <v>287</v>
      </c>
      <c r="BF30" s="76" t="s">
        <v>720</v>
      </c>
      <c r="BG30" s="78" t="s">
        <v>289</v>
      </c>
      <c r="BH30" s="76" t="s">
        <v>720</v>
      </c>
      <c r="BI30" s="78" t="s">
        <v>289</v>
      </c>
      <c r="BJ30" s="78" t="s">
        <v>289</v>
      </c>
      <c r="BK30" s="76" t="s">
        <v>256</v>
      </c>
      <c r="BL30" s="79">
        <v>300000</v>
      </c>
      <c r="BM30" s="79">
        <v>287291</v>
      </c>
      <c r="BN30" s="76" t="s">
        <v>256</v>
      </c>
      <c r="BO30" s="76" t="s">
        <v>256</v>
      </c>
      <c r="BP30" s="76" t="s">
        <v>256</v>
      </c>
      <c r="BQ30" s="76" t="s">
        <v>256</v>
      </c>
      <c r="BR30" s="76" t="s">
        <v>702</v>
      </c>
      <c r="BS30" s="76" t="s">
        <v>293</v>
      </c>
      <c r="BT30" s="76" t="s">
        <v>256</v>
      </c>
      <c r="BU30" s="76" t="s">
        <v>256</v>
      </c>
      <c r="BV30" s="76" t="s">
        <v>256</v>
      </c>
      <c r="BW30" s="76" t="s">
        <v>256</v>
      </c>
      <c r="BX30" s="76" t="s">
        <v>256</v>
      </c>
      <c r="BY30" s="76" t="s">
        <v>294</v>
      </c>
      <c r="BZ30" s="76" t="s">
        <v>256</v>
      </c>
      <c r="CA30" s="76" t="s">
        <v>256</v>
      </c>
      <c r="CB30" s="76" t="s">
        <v>256</v>
      </c>
      <c r="CC30" s="76" t="s">
        <v>256</v>
      </c>
      <c r="CD30" s="76" t="s">
        <v>715</v>
      </c>
      <c r="CE30" s="76" t="s">
        <v>296</v>
      </c>
      <c r="CF30" s="76" t="s">
        <v>297</v>
      </c>
      <c r="CG30" s="76" t="s">
        <v>297</v>
      </c>
      <c r="CH30" s="76" t="s">
        <v>297</v>
      </c>
      <c r="CI30" s="76" t="s">
        <v>297</v>
      </c>
      <c r="CJ30" s="76" t="s">
        <v>297</v>
      </c>
      <c r="CK30" s="76" t="s">
        <v>297</v>
      </c>
      <c r="CL30" s="79">
        <v>0</v>
      </c>
      <c r="CM30" s="79">
        <v>0</v>
      </c>
      <c r="CN30" s="79">
        <v>0</v>
      </c>
      <c r="CO30" s="79">
        <v>0</v>
      </c>
      <c r="CP30" s="79">
        <v>0</v>
      </c>
      <c r="CQ30" s="79">
        <v>0</v>
      </c>
      <c r="CR30" s="79">
        <v>0</v>
      </c>
      <c r="CS30" s="79">
        <v>0</v>
      </c>
      <c r="CT30" s="79">
        <v>0</v>
      </c>
      <c r="CU30" s="79">
        <v>2021100051927380</v>
      </c>
      <c r="CV30" s="79" t="s">
        <v>256</v>
      </c>
      <c r="CW30" s="76" t="s">
        <v>256</v>
      </c>
      <c r="CX30" s="79" t="s">
        <v>721</v>
      </c>
      <c r="CY30" s="79" t="s">
        <v>256</v>
      </c>
      <c r="CZ30" s="79" t="s">
        <v>256</v>
      </c>
      <c r="DA30" s="79" t="s">
        <v>256</v>
      </c>
      <c r="DB30" s="79" t="s">
        <v>256</v>
      </c>
      <c r="DC30" s="79" t="s">
        <v>256</v>
      </c>
      <c r="DD30" s="79" t="s">
        <v>256</v>
      </c>
      <c r="DE30" s="79" t="s">
        <v>256</v>
      </c>
      <c r="DF30" s="44" t="s">
        <v>256</v>
      </c>
    </row>
    <row r="31" spans="1:110" x14ac:dyDescent="0.25">
      <c r="A31" s="76" t="s">
        <v>251</v>
      </c>
      <c r="B31" s="77">
        <v>43770</v>
      </c>
      <c r="C31" s="78" t="s">
        <v>252</v>
      </c>
      <c r="D31" s="78" t="s">
        <v>253</v>
      </c>
      <c r="E31" s="76" t="s">
        <v>254</v>
      </c>
      <c r="F31" s="76" t="s">
        <v>255</v>
      </c>
      <c r="G31" s="76" t="s">
        <v>256</v>
      </c>
      <c r="H31" s="76" t="s">
        <v>257</v>
      </c>
      <c r="I31" s="76" t="s">
        <v>258</v>
      </c>
      <c r="J31" s="78" t="s">
        <v>252</v>
      </c>
      <c r="K31" s="78" t="s">
        <v>259</v>
      </c>
      <c r="L31" s="76" t="s">
        <v>260</v>
      </c>
      <c r="M31" s="76" t="s">
        <v>261</v>
      </c>
      <c r="N31" s="76" t="s">
        <v>722</v>
      </c>
      <c r="O31" s="76" t="s">
        <v>723</v>
      </c>
      <c r="P31" s="76" t="s">
        <v>724</v>
      </c>
      <c r="Q31" s="76" t="s">
        <v>725</v>
      </c>
      <c r="R31" s="76" t="s">
        <v>726</v>
      </c>
      <c r="S31" s="76" t="s">
        <v>727</v>
      </c>
      <c r="T31" s="76" t="s">
        <v>268</v>
      </c>
      <c r="U31" s="76" t="s">
        <v>269</v>
      </c>
      <c r="V31" s="79">
        <v>300000</v>
      </c>
      <c r="W31" s="79">
        <v>0</v>
      </c>
      <c r="X31" s="76" t="s">
        <v>728</v>
      </c>
      <c r="Y31" s="76" t="s">
        <v>610</v>
      </c>
      <c r="Z31" s="76" t="s">
        <v>272</v>
      </c>
      <c r="AA31" s="76" t="s">
        <v>611</v>
      </c>
      <c r="AB31" s="76" t="s">
        <v>612</v>
      </c>
      <c r="AC31" s="76" t="s">
        <v>613</v>
      </c>
      <c r="AD31" s="76" t="s">
        <v>614</v>
      </c>
      <c r="AE31" s="76" t="s">
        <v>223</v>
      </c>
      <c r="AF31" s="76" t="s">
        <v>729</v>
      </c>
      <c r="AG31" s="76" t="s">
        <v>730</v>
      </c>
      <c r="AH31" s="76" t="s">
        <v>368</v>
      </c>
      <c r="AI31" s="78" t="s">
        <v>347</v>
      </c>
      <c r="AJ31" s="78" t="s">
        <v>575</v>
      </c>
      <c r="AK31" s="79">
        <v>201065</v>
      </c>
      <c r="AL31" s="76" t="s">
        <v>217</v>
      </c>
      <c r="AM31" s="78" t="s">
        <v>376</v>
      </c>
      <c r="AN31" s="78" t="s">
        <v>287</v>
      </c>
      <c r="AO31" s="78" t="s">
        <v>731</v>
      </c>
      <c r="AP31" s="76" t="s">
        <v>232</v>
      </c>
      <c r="AQ31" s="76" t="s">
        <v>232</v>
      </c>
      <c r="AR31" s="79">
        <v>0</v>
      </c>
      <c r="AS31" s="79" t="s">
        <v>256</v>
      </c>
      <c r="AT31" s="79">
        <v>0</v>
      </c>
      <c r="AU31" s="76" t="s">
        <v>256</v>
      </c>
      <c r="AV31" s="79">
        <v>201065</v>
      </c>
      <c r="AW31" s="79">
        <v>0</v>
      </c>
      <c r="AX31" s="79">
        <v>201065</v>
      </c>
      <c r="AY31" s="79">
        <v>0</v>
      </c>
      <c r="AZ31" s="79">
        <v>201065</v>
      </c>
      <c r="BA31" s="76" t="s">
        <v>688</v>
      </c>
      <c r="BB31" s="78" t="s">
        <v>331</v>
      </c>
      <c r="BC31" s="78" t="s">
        <v>331</v>
      </c>
      <c r="BD31" s="76">
        <v>194</v>
      </c>
      <c r="BE31" s="78" t="s">
        <v>434</v>
      </c>
      <c r="BF31" s="76" t="s">
        <v>732</v>
      </c>
      <c r="BG31" s="78" t="s">
        <v>436</v>
      </c>
      <c r="BH31" s="76" t="s">
        <v>732</v>
      </c>
      <c r="BI31" s="78" t="s">
        <v>436</v>
      </c>
      <c r="BJ31" s="78" t="s">
        <v>436</v>
      </c>
      <c r="BK31" s="76" t="s">
        <v>256</v>
      </c>
      <c r="BL31" s="79">
        <v>300000</v>
      </c>
      <c r="BM31" s="79">
        <v>98935</v>
      </c>
      <c r="BN31" s="76" t="s">
        <v>290</v>
      </c>
      <c r="BO31" s="76" t="s">
        <v>291</v>
      </c>
      <c r="BP31" s="76" t="s">
        <v>733</v>
      </c>
      <c r="BQ31" s="76" t="s">
        <v>256</v>
      </c>
      <c r="BR31" s="76" t="s">
        <v>613</v>
      </c>
      <c r="BS31" s="76" t="s">
        <v>293</v>
      </c>
      <c r="BT31" s="76" t="s">
        <v>256</v>
      </c>
      <c r="BU31" s="76" t="s">
        <v>730</v>
      </c>
      <c r="BV31" s="76" t="s">
        <v>256</v>
      </c>
      <c r="BW31" s="76" t="s">
        <v>729</v>
      </c>
      <c r="BX31" s="76" t="s">
        <v>256</v>
      </c>
      <c r="BY31" s="76" t="s">
        <v>734</v>
      </c>
      <c r="BZ31" s="76" t="s">
        <v>256</v>
      </c>
      <c r="CA31" s="76" t="s">
        <v>256</v>
      </c>
      <c r="CB31" s="76" t="s">
        <v>256</v>
      </c>
      <c r="CC31" s="76" t="s">
        <v>256</v>
      </c>
      <c r="CD31" s="76" t="s">
        <v>691</v>
      </c>
      <c r="CE31" s="76" t="s">
        <v>296</v>
      </c>
      <c r="CF31" s="76" t="s">
        <v>297</v>
      </c>
      <c r="CG31" s="76" t="s">
        <v>297</v>
      </c>
      <c r="CH31" s="76" t="s">
        <v>297</v>
      </c>
      <c r="CI31" s="76" t="s">
        <v>297</v>
      </c>
      <c r="CJ31" s="76" t="s">
        <v>297</v>
      </c>
      <c r="CK31" s="76" t="s">
        <v>297</v>
      </c>
      <c r="CL31" s="79">
        <v>0</v>
      </c>
      <c r="CM31" s="79">
        <v>0</v>
      </c>
      <c r="CN31" s="79">
        <v>0</v>
      </c>
      <c r="CO31" s="79">
        <v>0</v>
      </c>
      <c r="CP31" s="79">
        <v>0</v>
      </c>
      <c r="CQ31" s="79">
        <v>0</v>
      </c>
      <c r="CR31" s="79">
        <v>0</v>
      </c>
      <c r="CS31" s="79">
        <v>0</v>
      </c>
      <c r="CT31" s="79">
        <v>0</v>
      </c>
      <c r="CU31" s="79">
        <v>2021100051927480</v>
      </c>
      <c r="CV31" s="79" t="s">
        <v>256</v>
      </c>
      <c r="CW31" s="76" t="s">
        <v>256</v>
      </c>
      <c r="CX31" s="79" t="s">
        <v>735</v>
      </c>
      <c r="CY31" s="79" t="s">
        <v>256</v>
      </c>
      <c r="CZ31" s="79" t="s">
        <v>256</v>
      </c>
      <c r="DA31" s="79" t="s">
        <v>256</v>
      </c>
      <c r="DB31" s="79" t="s">
        <v>256</v>
      </c>
      <c r="DC31" s="79" t="s">
        <v>256</v>
      </c>
      <c r="DD31" s="79" t="s">
        <v>256</v>
      </c>
      <c r="DE31" s="79" t="s">
        <v>256</v>
      </c>
      <c r="DF31" s="44" t="s">
        <v>256</v>
      </c>
    </row>
    <row r="32" spans="1:110" x14ac:dyDescent="0.25">
      <c r="A32" s="76" t="s">
        <v>251</v>
      </c>
      <c r="B32" s="77">
        <v>43770</v>
      </c>
      <c r="C32" s="78" t="s">
        <v>252</v>
      </c>
      <c r="D32" s="78" t="s">
        <v>253</v>
      </c>
      <c r="E32" s="76" t="s">
        <v>254</v>
      </c>
      <c r="F32" s="76" t="s">
        <v>255</v>
      </c>
      <c r="G32" s="76" t="s">
        <v>256</v>
      </c>
      <c r="H32" s="76" t="s">
        <v>257</v>
      </c>
      <c r="I32" s="76" t="s">
        <v>258</v>
      </c>
      <c r="J32" s="78" t="s">
        <v>252</v>
      </c>
      <c r="K32" s="78" t="s">
        <v>259</v>
      </c>
      <c r="L32" s="76" t="s">
        <v>260</v>
      </c>
      <c r="M32" s="76" t="s">
        <v>261</v>
      </c>
      <c r="N32" s="76" t="s">
        <v>736</v>
      </c>
      <c r="O32" s="76" t="s">
        <v>737</v>
      </c>
      <c r="P32" s="76" t="s">
        <v>738</v>
      </c>
      <c r="Q32" s="76" t="s">
        <v>739</v>
      </c>
      <c r="R32" s="76" t="s">
        <v>510</v>
      </c>
      <c r="S32" s="76" t="s">
        <v>511</v>
      </c>
      <c r="T32" s="76" t="s">
        <v>338</v>
      </c>
      <c r="U32" s="76" t="s">
        <v>627</v>
      </c>
      <c r="V32" s="79">
        <v>300000</v>
      </c>
      <c r="W32" s="79">
        <v>0</v>
      </c>
      <c r="X32" s="76" t="s">
        <v>740</v>
      </c>
      <c r="Y32" s="76" t="s">
        <v>741</v>
      </c>
      <c r="Z32" s="76" t="s">
        <v>272</v>
      </c>
      <c r="AA32" s="76" t="s">
        <v>448</v>
      </c>
      <c r="AB32" s="76" t="s">
        <v>742</v>
      </c>
      <c r="AC32" s="76" t="s">
        <v>743</v>
      </c>
      <c r="AD32" s="76" t="s">
        <v>744</v>
      </c>
      <c r="AE32" s="76" t="s">
        <v>223</v>
      </c>
      <c r="AF32" s="76" t="s">
        <v>745</v>
      </c>
      <c r="AG32" s="76" t="s">
        <v>746</v>
      </c>
      <c r="AH32" s="76" t="s">
        <v>368</v>
      </c>
      <c r="AI32" s="78" t="s">
        <v>347</v>
      </c>
      <c r="AJ32" s="78" t="s">
        <v>282</v>
      </c>
      <c r="AK32" s="79">
        <v>64580</v>
      </c>
      <c r="AL32" s="76" t="s">
        <v>213</v>
      </c>
      <c r="AM32" s="78" t="s">
        <v>747</v>
      </c>
      <c r="AN32" s="78" t="s">
        <v>501</v>
      </c>
      <c r="AO32" s="78" t="s">
        <v>748</v>
      </c>
      <c r="AP32" s="76" t="s">
        <v>232</v>
      </c>
      <c r="AQ32" s="76" t="s">
        <v>232</v>
      </c>
      <c r="AR32" s="79">
        <v>2339</v>
      </c>
      <c r="AS32" s="79" t="s">
        <v>256</v>
      </c>
      <c r="AT32" s="79">
        <v>4976</v>
      </c>
      <c r="AU32" s="76" t="s">
        <v>749</v>
      </c>
      <c r="AV32" s="79">
        <v>57265</v>
      </c>
      <c r="AW32" s="79">
        <v>5727</v>
      </c>
      <c r="AX32" s="79">
        <v>51538</v>
      </c>
      <c r="AY32" s="79">
        <v>0</v>
      </c>
      <c r="AZ32" s="79">
        <v>57265</v>
      </c>
      <c r="BA32" s="76" t="s">
        <v>741</v>
      </c>
      <c r="BB32" s="78" t="s">
        <v>747</v>
      </c>
      <c r="BC32" s="78" t="s">
        <v>747</v>
      </c>
      <c r="BD32" s="76">
        <v>188</v>
      </c>
      <c r="BE32" s="78" t="s">
        <v>289</v>
      </c>
      <c r="BF32" s="76" t="s">
        <v>750</v>
      </c>
      <c r="BG32" s="78" t="s">
        <v>329</v>
      </c>
      <c r="BH32" s="76" t="s">
        <v>750</v>
      </c>
      <c r="BI32" s="78" t="s">
        <v>329</v>
      </c>
      <c r="BJ32" s="78" t="s">
        <v>329</v>
      </c>
      <c r="BK32" s="76" t="s">
        <v>256</v>
      </c>
      <c r="BL32" s="79">
        <v>300000</v>
      </c>
      <c r="BM32" s="79">
        <v>242735</v>
      </c>
      <c r="BN32" s="76" t="s">
        <v>290</v>
      </c>
      <c r="BO32" s="76" t="s">
        <v>291</v>
      </c>
      <c r="BP32" s="76" t="s">
        <v>292</v>
      </c>
      <c r="BQ32" s="76" t="s">
        <v>256</v>
      </c>
      <c r="BR32" s="76" t="s">
        <v>743</v>
      </c>
      <c r="BS32" s="76" t="s">
        <v>293</v>
      </c>
      <c r="BT32" s="76" t="s">
        <v>256</v>
      </c>
      <c r="BU32" s="76" t="s">
        <v>256</v>
      </c>
      <c r="BV32" s="76" t="s">
        <v>256</v>
      </c>
      <c r="BW32" s="76" t="s">
        <v>256</v>
      </c>
      <c r="BX32" s="76" t="s">
        <v>256</v>
      </c>
      <c r="BY32" s="76" t="s">
        <v>461</v>
      </c>
      <c r="BZ32" s="76" t="s">
        <v>256</v>
      </c>
      <c r="CA32" s="76" t="s">
        <v>256</v>
      </c>
      <c r="CB32" s="76" t="s">
        <v>256</v>
      </c>
      <c r="CC32" s="76" t="s">
        <v>256</v>
      </c>
      <c r="CD32" s="76" t="s">
        <v>751</v>
      </c>
      <c r="CE32" s="76" t="s">
        <v>296</v>
      </c>
      <c r="CF32" s="76" t="s">
        <v>297</v>
      </c>
      <c r="CG32" s="76" t="s">
        <v>297</v>
      </c>
      <c r="CH32" s="76" t="s">
        <v>297</v>
      </c>
      <c r="CI32" s="76" t="s">
        <v>297</v>
      </c>
      <c r="CJ32" s="76" t="s">
        <v>297</v>
      </c>
      <c r="CK32" s="76" t="s">
        <v>297</v>
      </c>
      <c r="CL32" s="79">
        <v>0</v>
      </c>
      <c r="CM32" s="79">
        <v>0</v>
      </c>
      <c r="CN32" s="79">
        <v>0</v>
      </c>
      <c r="CO32" s="79">
        <v>0</v>
      </c>
      <c r="CP32" s="79">
        <v>0</v>
      </c>
      <c r="CQ32" s="79">
        <v>0</v>
      </c>
      <c r="CR32" s="79">
        <v>0</v>
      </c>
      <c r="CS32" s="79">
        <v>0</v>
      </c>
      <c r="CT32" s="79">
        <v>0</v>
      </c>
      <c r="CU32" s="79">
        <v>2021100051927560</v>
      </c>
      <c r="CV32" s="79" t="s">
        <v>256</v>
      </c>
      <c r="CW32" s="76" t="s">
        <v>256</v>
      </c>
      <c r="CX32" s="79" t="s">
        <v>752</v>
      </c>
      <c r="CY32" s="79" t="s">
        <v>256</v>
      </c>
      <c r="CZ32" s="79" t="s">
        <v>256</v>
      </c>
      <c r="DA32" s="79" t="s">
        <v>256</v>
      </c>
      <c r="DB32" s="79" t="s">
        <v>256</v>
      </c>
      <c r="DC32" s="79" t="s">
        <v>256</v>
      </c>
      <c r="DD32" s="79" t="s">
        <v>256</v>
      </c>
      <c r="DE32" s="79" t="s">
        <v>256</v>
      </c>
      <c r="DF32" s="44" t="s">
        <v>256</v>
      </c>
    </row>
    <row r="33" spans="1:110" x14ac:dyDescent="0.25">
      <c r="A33" s="76" t="s">
        <v>251</v>
      </c>
      <c r="B33" s="77">
        <v>43770</v>
      </c>
      <c r="C33" s="78" t="s">
        <v>252</v>
      </c>
      <c r="D33" s="78" t="s">
        <v>253</v>
      </c>
      <c r="E33" s="76" t="s">
        <v>254</v>
      </c>
      <c r="F33" s="76" t="s">
        <v>255</v>
      </c>
      <c r="G33" s="76" t="s">
        <v>256</v>
      </c>
      <c r="H33" s="76" t="s">
        <v>257</v>
      </c>
      <c r="I33" s="76" t="s">
        <v>258</v>
      </c>
      <c r="J33" s="78" t="s">
        <v>252</v>
      </c>
      <c r="K33" s="78" t="s">
        <v>259</v>
      </c>
      <c r="L33" s="76" t="s">
        <v>260</v>
      </c>
      <c r="M33" s="76" t="s">
        <v>261</v>
      </c>
      <c r="N33" s="76" t="s">
        <v>299</v>
      </c>
      <c r="O33" s="76" t="s">
        <v>300</v>
      </c>
      <c r="P33" s="76" t="s">
        <v>301</v>
      </c>
      <c r="Q33" s="76" t="s">
        <v>302</v>
      </c>
      <c r="R33" s="76" t="s">
        <v>303</v>
      </c>
      <c r="S33" s="76" t="s">
        <v>304</v>
      </c>
      <c r="T33" s="76" t="s">
        <v>268</v>
      </c>
      <c r="U33" s="76" t="s">
        <v>305</v>
      </c>
      <c r="V33" s="79">
        <v>300000</v>
      </c>
      <c r="W33" s="79">
        <v>0</v>
      </c>
      <c r="X33" s="76" t="s">
        <v>753</v>
      </c>
      <c r="Y33" s="76" t="s">
        <v>307</v>
      </c>
      <c r="Z33" s="76" t="s">
        <v>272</v>
      </c>
      <c r="AA33" s="76" t="s">
        <v>308</v>
      </c>
      <c r="AB33" s="76" t="s">
        <v>309</v>
      </c>
      <c r="AC33" s="76" t="s">
        <v>256</v>
      </c>
      <c r="AD33" s="76" t="s">
        <v>310</v>
      </c>
      <c r="AE33" s="76" t="s">
        <v>223</v>
      </c>
      <c r="AF33" s="76" t="s">
        <v>311</v>
      </c>
      <c r="AG33" s="76" t="s">
        <v>312</v>
      </c>
      <c r="AH33" s="76" t="s">
        <v>313</v>
      </c>
      <c r="AI33" s="78" t="s">
        <v>501</v>
      </c>
      <c r="AJ33" s="78" t="s">
        <v>501</v>
      </c>
      <c r="AK33" s="79">
        <v>24000</v>
      </c>
      <c r="AL33" s="76" t="s">
        <v>211</v>
      </c>
      <c r="AM33" s="78" t="s">
        <v>376</v>
      </c>
      <c r="AN33" s="78" t="s">
        <v>432</v>
      </c>
      <c r="AO33" s="78" t="s">
        <v>754</v>
      </c>
      <c r="AP33" s="76" t="s">
        <v>232</v>
      </c>
      <c r="AQ33" s="76" t="s">
        <v>232</v>
      </c>
      <c r="AR33" s="79">
        <v>0</v>
      </c>
      <c r="AS33" s="79" t="s">
        <v>256</v>
      </c>
      <c r="AT33" s="79">
        <v>0</v>
      </c>
      <c r="AU33" s="76" t="s">
        <v>256</v>
      </c>
      <c r="AV33" s="79">
        <v>24000</v>
      </c>
      <c r="AW33" s="79">
        <v>2400</v>
      </c>
      <c r="AX33" s="79">
        <v>21600</v>
      </c>
      <c r="AY33" s="79">
        <v>0</v>
      </c>
      <c r="AZ33" s="79">
        <v>24000</v>
      </c>
      <c r="BA33" s="76" t="s">
        <v>328</v>
      </c>
      <c r="BB33" s="78" t="s">
        <v>331</v>
      </c>
      <c r="BC33" s="78" t="s">
        <v>331</v>
      </c>
      <c r="BD33" s="76">
        <v>194</v>
      </c>
      <c r="BE33" s="78" t="s">
        <v>434</v>
      </c>
      <c r="BF33" s="76" t="s">
        <v>755</v>
      </c>
      <c r="BG33" s="78" t="s">
        <v>436</v>
      </c>
      <c r="BH33" s="76" t="s">
        <v>755</v>
      </c>
      <c r="BI33" s="78" t="s">
        <v>436</v>
      </c>
      <c r="BJ33" s="78" t="s">
        <v>436</v>
      </c>
      <c r="BK33" s="76" t="s">
        <v>256</v>
      </c>
      <c r="BL33" s="79">
        <v>276000</v>
      </c>
      <c r="BM33" s="79">
        <v>252000</v>
      </c>
      <c r="BN33" s="76" t="s">
        <v>256</v>
      </c>
      <c r="BO33" s="76" t="s">
        <v>256</v>
      </c>
      <c r="BP33" s="76" t="s">
        <v>256</v>
      </c>
      <c r="BQ33" s="76" t="s">
        <v>256</v>
      </c>
      <c r="BR33" s="76" t="s">
        <v>256</v>
      </c>
      <c r="BS33" s="76" t="s">
        <v>293</v>
      </c>
      <c r="BT33" s="76" t="s">
        <v>256</v>
      </c>
      <c r="BU33" s="76" t="s">
        <v>256</v>
      </c>
      <c r="BV33" s="76" t="s">
        <v>256</v>
      </c>
      <c r="BW33" s="76" t="s">
        <v>256</v>
      </c>
      <c r="BX33" s="76" t="s">
        <v>256</v>
      </c>
      <c r="BY33" s="76" t="s">
        <v>412</v>
      </c>
      <c r="BZ33" s="76" t="s">
        <v>256</v>
      </c>
      <c r="CA33" s="76" t="s">
        <v>256</v>
      </c>
      <c r="CB33" s="76" t="s">
        <v>256</v>
      </c>
      <c r="CC33" s="76" t="s">
        <v>256</v>
      </c>
      <c r="CD33" s="76" t="s">
        <v>324</v>
      </c>
      <c r="CE33" s="76" t="s">
        <v>296</v>
      </c>
      <c r="CF33" s="76" t="s">
        <v>297</v>
      </c>
      <c r="CG33" s="76" t="s">
        <v>297</v>
      </c>
      <c r="CH33" s="76" t="s">
        <v>297</v>
      </c>
      <c r="CI33" s="76" t="s">
        <v>297</v>
      </c>
      <c r="CJ33" s="76" t="s">
        <v>297</v>
      </c>
      <c r="CK33" s="76" t="s">
        <v>297</v>
      </c>
      <c r="CL33" s="79">
        <v>0</v>
      </c>
      <c r="CM33" s="79">
        <v>0</v>
      </c>
      <c r="CN33" s="79">
        <v>0</v>
      </c>
      <c r="CO33" s="79">
        <v>0</v>
      </c>
      <c r="CP33" s="79">
        <v>0</v>
      </c>
      <c r="CQ33" s="79">
        <v>0</v>
      </c>
      <c r="CR33" s="79">
        <v>0</v>
      </c>
      <c r="CS33" s="79">
        <v>0</v>
      </c>
      <c r="CT33" s="79">
        <v>0</v>
      </c>
      <c r="CU33" s="79">
        <v>2021100051927730</v>
      </c>
      <c r="CV33" s="79" t="s">
        <v>256</v>
      </c>
      <c r="CW33" s="76" t="s">
        <v>256</v>
      </c>
      <c r="CX33" s="79" t="s">
        <v>756</v>
      </c>
      <c r="CY33" s="79" t="s">
        <v>256</v>
      </c>
      <c r="CZ33" s="79" t="s">
        <v>256</v>
      </c>
      <c r="DA33" s="79" t="s">
        <v>256</v>
      </c>
      <c r="DB33" s="79" t="s">
        <v>256</v>
      </c>
      <c r="DC33" s="79" t="s">
        <v>256</v>
      </c>
      <c r="DD33" s="79" t="s">
        <v>256</v>
      </c>
      <c r="DE33" s="79" t="s">
        <v>256</v>
      </c>
      <c r="DF33" s="44" t="s">
        <v>256</v>
      </c>
    </row>
    <row r="34" spans="1:110" x14ac:dyDescent="0.25">
      <c r="A34" s="76" t="s">
        <v>251</v>
      </c>
      <c r="B34" s="77">
        <v>43770</v>
      </c>
      <c r="C34" s="78" t="s">
        <v>252</v>
      </c>
      <c r="D34" s="78" t="s">
        <v>253</v>
      </c>
      <c r="E34" s="76" t="s">
        <v>254</v>
      </c>
      <c r="F34" s="76" t="s">
        <v>255</v>
      </c>
      <c r="G34" s="76" t="s">
        <v>256</v>
      </c>
      <c r="H34" s="76" t="s">
        <v>257</v>
      </c>
      <c r="I34" s="76" t="s">
        <v>258</v>
      </c>
      <c r="J34" s="78" t="s">
        <v>252</v>
      </c>
      <c r="K34" s="78" t="s">
        <v>259</v>
      </c>
      <c r="L34" s="76" t="s">
        <v>260</v>
      </c>
      <c r="M34" s="76" t="s">
        <v>261</v>
      </c>
      <c r="N34" s="76" t="s">
        <v>757</v>
      </c>
      <c r="O34" s="76" t="s">
        <v>758</v>
      </c>
      <c r="P34" s="76" t="s">
        <v>759</v>
      </c>
      <c r="Q34" s="76" t="s">
        <v>757</v>
      </c>
      <c r="R34" s="76" t="s">
        <v>639</v>
      </c>
      <c r="S34" s="76" t="s">
        <v>445</v>
      </c>
      <c r="T34" s="76" t="s">
        <v>338</v>
      </c>
      <c r="U34" s="76" t="s">
        <v>203</v>
      </c>
      <c r="V34" s="79">
        <v>300000</v>
      </c>
      <c r="W34" s="79">
        <v>0</v>
      </c>
      <c r="X34" s="76" t="s">
        <v>760</v>
      </c>
      <c r="Y34" s="76" t="s">
        <v>424</v>
      </c>
      <c r="Z34" s="76" t="s">
        <v>272</v>
      </c>
      <c r="AA34" s="76" t="s">
        <v>425</v>
      </c>
      <c r="AB34" s="76" t="s">
        <v>426</v>
      </c>
      <c r="AC34" s="76" t="s">
        <v>427</v>
      </c>
      <c r="AD34" s="76" t="s">
        <v>428</v>
      </c>
      <c r="AE34" s="76" t="s">
        <v>222</v>
      </c>
      <c r="AF34" s="76" t="s">
        <v>761</v>
      </c>
      <c r="AG34" s="76" t="s">
        <v>762</v>
      </c>
      <c r="AH34" s="76" t="s">
        <v>535</v>
      </c>
      <c r="AI34" s="78" t="s">
        <v>282</v>
      </c>
      <c r="AJ34" s="78" t="s">
        <v>372</v>
      </c>
      <c r="AK34" s="79">
        <v>17928</v>
      </c>
      <c r="AL34" s="76" t="s">
        <v>210</v>
      </c>
      <c r="AM34" s="78" t="s">
        <v>481</v>
      </c>
      <c r="AN34" s="78" t="s">
        <v>575</v>
      </c>
      <c r="AO34" s="78" t="s">
        <v>763</v>
      </c>
      <c r="AP34" s="76" t="s">
        <v>232</v>
      </c>
      <c r="AQ34" s="76" t="s">
        <v>232</v>
      </c>
      <c r="AR34" s="79">
        <v>4300</v>
      </c>
      <c r="AS34" s="79" t="s">
        <v>256</v>
      </c>
      <c r="AT34" s="79">
        <v>2689</v>
      </c>
      <c r="AU34" s="76" t="s">
        <v>764</v>
      </c>
      <c r="AV34" s="79">
        <v>10939</v>
      </c>
      <c r="AW34" s="79">
        <v>1094</v>
      </c>
      <c r="AX34" s="79">
        <v>9845</v>
      </c>
      <c r="AY34" s="79">
        <v>0</v>
      </c>
      <c r="AZ34" s="79">
        <v>10939</v>
      </c>
      <c r="BA34" s="76" t="s">
        <v>424</v>
      </c>
      <c r="BB34" s="78" t="s">
        <v>481</v>
      </c>
      <c r="BC34" s="78" t="s">
        <v>481</v>
      </c>
      <c r="BD34" s="76">
        <v>188</v>
      </c>
      <c r="BE34" s="78" t="s">
        <v>289</v>
      </c>
      <c r="BF34" s="76" t="s">
        <v>765</v>
      </c>
      <c r="BG34" s="78" t="s">
        <v>329</v>
      </c>
      <c r="BH34" s="76" t="s">
        <v>765</v>
      </c>
      <c r="BI34" s="78" t="s">
        <v>329</v>
      </c>
      <c r="BJ34" s="78" t="s">
        <v>329</v>
      </c>
      <c r="BK34" s="76" t="s">
        <v>256</v>
      </c>
      <c r="BL34" s="79">
        <v>277050</v>
      </c>
      <c r="BM34" s="79">
        <v>266111</v>
      </c>
      <c r="BN34" s="76" t="s">
        <v>290</v>
      </c>
      <c r="BO34" s="76" t="s">
        <v>291</v>
      </c>
      <c r="BP34" s="76" t="s">
        <v>766</v>
      </c>
      <c r="BQ34" s="76" t="s">
        <v>256</v>
      </c>
      <c r="BR34" s="76" t="s">
        <v>427</v>
      </c>
      <c r="BS34" s="76" t="s">
        <v>293</v>
      </c>
      <c r="BT34" s="76" t="s">
        <v>256</v>
      </c>
      <c r="BU34" s="76" t="s">
        <v>256</v>
      </c>
      <c r="BV34" s="76" t="s">
        <v>256</v>
      </c>
      <c r="BW34" s="76" t="s">
        <v>256</v>
      </c>
      <c r="BX34" s="76" t="s">
        <v>256</v>
      </c>
      <c r="BY34" s="76" t="s">
        <v>634</v>
      </c>
      <c r="BZ34" s="76" t="s">
        <v>256</v>
      </c>
      <c r="CA34" s="76" t="s">
        <v>256</v>
      </c>
      <c r="CB34" s="76" t="s">
        <v>256</v>
      </c>
      <c r="CC34" s="76" t="s">
        <v>256</v>
      </c>
      <c r="CD34" s="76" t="s">
        <v>439</v>
      </c>
      <c r="CE34" s="76" t="s">
        <v>296</v>
      </c>
      <c r="CF34" s="76" t="s">
        <v>297</v>
      </c>
      <c r="CG34" s="76" t="s">
        <v>297</v>
      </c>
      <c r="CH34" s="76" t="s">
        <v>297</v>
      </c>
      <c r="CI34" s="76" t="s">
        <v>297</v>
      </c>
      <c r="CJ34" s="76" t="s">
        <v>297</v>
      </c>
      <c r="CK34" s="76" t="s">
        <v>297</v>
      </c>
      <c r="CL34" s="79">
        <v>0</v>
      </c>
      <c r="CM34" s="79">
        <v>0</v>
      </c>
      <c r="CN34" s="79">
        <v>0</v>
      </c>
      <c r="CO34" s="79">
        <v>0</v>
      </c>
      <c r="CP34" s="79">
        <v>0</v>
      </c>
      <c r="CQ34" s="79">
        <v>0</v>
      </c>
      <c r="CR34" s="79">
        <v>0</v>
      </c>
      <c r="CS34" s="79">
        <v>0</v>
      </c>
      <c r="CT34" s="79">
        <v>0</v>
      </c>
      <c r="CU34" s="79">
        <v>2021100051929060</v>
      </c>
      <c r="CV34" s="79" t="s">
        <v>256</v>
      </c>
      <c r="CW34" s="76" t="s">
        <v>256</v>
      </c>
      <c r="CX34" s="79" t="s">
        <v>767</v>
      </c>
      <c r="CY34" s="79" t="s">
        <v>256</v>
      </c>
      <c r="CZ34" s="79" t="s">
        <v>256</v>
      </c>
      <c r="DA34" s="79" t="s">
        <v>256</v>
      </c>
      <c r="DB34" s="79" t="s">
        <v>256</v>
      </c>
      <c r="DC34" s="79" t="s">
        <v>256</v>
      </c>
      <c r="DD34" s="79" t="s">
        <v>256</v>
      </c>
      <c r="DE34" s="79" t="s">
        <v>256</v>
      </c>
      <c r="DF34" s="44" t="s">
        <v>256</v>
      </c>
    </row>
    <row r="35" spans="1:110" x14ac:dyDescent="0.25">
      <c r="A35" s="76" t="s">
        <v>251</v>
      </c>
      <c r="B35" s="77">
        <v>43770</v>
      </c>
      <c r="C35" s="78" t="s">
        <v>252</v>
      </c>
      <c r="D35" s="78" t="s">
        <v>253</v>
      </c>
      <c r="E35" s="76" t="s">
        <v>254</v>
      </c>
      <c r="F35" s="76" t="s">
        <v>255</v>
      </c>
      <c r="G35" s="76" t="s">
        <v>256</v>
      </c>
      <c r="H35" s="76" t="s">
        <v>257</v>
      </c>
      <c r="I35" s="76" t="s">
        <v>258</v>
      </c>
      <c r="J35" s="78" t="s">
        <v>252</v>
      </c>
      <c r="K35" s="78" t="s">
        <v>259</v>
      </c>
      <c r="L35" s="76" t="s">
        <v>260</v>
      </c>
      <c r="M35" s="76" t="s">
        <v>261</v>
      </c>
      <c r="N35" s="76" t="s">
        <v>768</v>
      </c>
      <c r="O35" s="76" t="s">
        <v>769</v>
      </c>
      <c r="P35" s="76" t="s">
        <v>770</v>
      </c>
      <c r="Q35" s="76" t="s">
        <v>768</v>
      </c>
      <c r="R35" s="76" t="s">
        <v>771</v>
      </c>
      <c r="S35" s="76" t="s">
        <v>337</v>
      </c>
      <c r="T35" s="76" t="s">
        <v>338</v>
      </c>
      <c r="U35" s="76" t="s">
        <v>203</v>
      </c>
      <c r="V35" s="79">
        <v>300000</v>
      </c>
      <c r="W35" s="79">
        <v>0</v>
      </c>
      <c r="X35" s="76" t="s">
        <v>772</v>
      </c>
      <c r="Y35" s="76" t="s">
        <v>773</v>
      </c>
      <c r="Z35" s="76" t="s">
        <v>272</v>
      </c>
      <c r="AA35" s="76" t="s">
        <v>774</v>
      </c>
      <c r="AB35" s="76" t="s">
        <v>775</v>
      </c>
      <c r="AC35" s="76" t="s">
        <v>776</v>
      </c>
      <c r="AD35" s="76" t="s">
        <v>777</v>
      </c>
      <c r="AE35" s="76" t="s">
        <v>222</v>
      </c>
      <c r="AF35" s="76" t="s">
        <v>778</v>
      </c>
      <c r="AG35" s="76" t="s">
        <v>779</v>
      </c>
      <c r="AH35" s="76" t="s">
        <v>555</v>
      </c>
      <c r="AI35" s="78" t="s">
        <v>282</v>
      </c>
      <c r="AJ35" s="78" t="s">
        <v>372</v>
      </c>
      <c r="AK35" s="79">
        <v>24977</v>
      </c>
      <c r="AL35" s="76" t="s">
        <v>211</v>
      </c>
      <c r="AM35" s="78" t="s">
        <v>287</v>
      </c>
      <c r="AN35" s="78" t="s">
        <v>747</v>
      </c>
      <c r="AO35" s="78" t="s">
        <v>780</v>
      </c>
      <c r="AP35" s="76" t="s">
        <v>232</v>
      </c>
      <c r="AQ35" s="76" t="s">
        <v>232</v>
      </c>
      <c r="AR35" s="79">
        <v>4073</v>
      </c>
      <c r="AS35" s="79" t="s">
        <v>256</v>
      </c>
      <c r="AT35" s="79">
        <v>1880</v>
      </c>
      <c r="AU35" s="76" t="s">
        <v>781</v>
      </c>
      <c r="AV35" s="79">
        <v>19024</v>
      </c>
      <c r="AW35" s="79">
        <v>1902</v>
      </c>
      <c r="AX35" s="79">
        <v>17122</v>
      </c>
      <c r="AY35" s="79">
        <v>0</v>
      </c>
      <c r="AZ35" s="79">
        <v>19024</v>
      </c>
      <c r="BA35" s="76" t="s">
        <v>773</v>
      </c>
      <c r="BB35" s="78" t="s">
        <v>289</v>
      </c>
      <c r="BC35" s="78" t="s">
        <v>289</v>
      </c>
      <c r="BD35" s="76">
        <v>191</v>
      </c>
      <c r="BE35" s="78" t="s">
        <v>329</v>
      </c>
      <c r="BF35" s="76" t="s">
        <v>782</v>
      </c>
      <c r="BG35" s="78" t="s">
        <v>331</v>
      </c>
      <c r="BH35" s="76" t="s">
        <v>782</v>
      </c>
      <c r="BI35" s="78" t="s">
        <v>331</v>
      </c>
      <c r="BJ35" s="78" t="s">
        <v>331</v>
      </c>
      <c r="BK35" s="76" t="s">
        <v>256</v>
      </c>
      <c r="BL35" s="79">
        <v>148416</v>
      </c>
      <c r="BM35" s="79">
        <v>129392</v>
      </c>
      <c r="BN35" s="76" t="s">
        <v>256</v>
      </c>
      <c r="BO35" s="76" t="s">
        <v>256</v>
      </c>
      <c r="BP35" s="76" t="s">
        <v>256</v>
      </c>
      <c r="BQ35" s="76" t="s">
        <v>256</v>
      </c>
      <c r="BR35" s="76" t="s">
        <v>776</v>
      </c>
      <c r="BS35" s="76" t="s">
        <v>293</v>
      </c>
      <c r="BT35" s="76" t="s">
        <v>256</v>
      </c>
      <c r="BU35" s="76" t="s">
        <v>256</v>
      </c>
      <c r="BV35" s="76" t="s">
        <v>256</v>
      </c>
      <c r="BW35" s="76" t="s">
        <v>256</v>
      </c>
      <c r="BX35" s="76" t="s">
        <v>256</v>
      </c>
      <c r="BY35" s="76" t="s">
        <v>634</v>
      </c>
      <c r="BZ35" s="76" t="s">
        <v>256</v>
      </c>
      <c r="CA35" s="76" t="s">
        <v>256</v>
      </c>
      <c r="CB35" s="76" t="s">
        <v>256</v>
      </c>
      <c r="CC35" s="76" t="s">
        <v>256</v>
      </c>
      <c r="CD35" s="76" t="s">
        <v>783</v>
      </c>
      <c r="CE35" s="76" t="s">
        <v>296</v>
      </c>
      <c r="CF35" s="76" t="s">
        <v>297</v>
      </c>
      <c r="CG35" s="76" t="s">
        <v>297</v>
      </c>
      <c r="CH35" s="76" t="s">
        <v>297</v>
      </c>
      <c r="CI35" s="76" t="s">
        <v>297</v>
      </c>
      <c r="CJ35" s="76" t="s">
        <v>297</v>
      </c>
      <c r="CK35" s="76" t="s">
        <v>297</v>
      </c>
      <c r="CL35" s="79">
        <v>0</v>
      </c>
      <c r="CM35" s="79">
        <v>0</v>
      </c>
      <c r="CN35" s="79">
        <v>0</v>
      </c>
      <c r="CO35" s="79">
        <v>0</v>
      </c>
      <c r="CP35" s="79">
        <v>0</v>
      </c>
      <c r="CQ35" s="79">
        <v>0</v>
      </c>
      <c r="CR35" s="79">
        <v>0</v>
      </c>
      <c r="CS35" s="79">
        <v>0</v>
      </c>
      <c r="CT35" s="79">
        <v>0</v>
      </c>
      <c r="CU35" s="79">
        <v>2021100051929440</v>
      </c>
      <c r="CV35" s="79" t="s">
        <v>256</v>
      </c>
      <c r="CW35" s="76" t="s">
        <v>256</v>
      </c>
      <c r="CX35" s="79" t="s">
        <v>784</v>
      </c>
      <c r="CY35" s="79" t="s">
        <v>256</v>
      </c>
      <c r="CZ35" s="79" t="s">
        <v>256</v>
      </c>
      <c r="DA35" s="79" t="s">
        <v>256</v>
      </c>
      <c r="DB35" s="79" t="s">
        <v>256</v>
      </c>
      <c r="DC35" s="79" t="s">
        <v>256</v>
      </c>
      <c r="DD35" s="79" t="s">
        <v>256</v>
      </c>
      <c r="DE35" s="79" t="s">
        <v>256</v>
      </c>
      <c r="DF35" s="44" t="s">
        <v>256</v>
      </c>
    </row>
    <row r="36" spans="1:110" x14ac:dyDescent="0.25">
      <c r="A36" s="76" t="s">
        <v>251</v>
      </c>
      <c r="B36" s="77">
        <v>43770</v>
      </c>
      <c r="C36" s="78" t="s">
        <v>252</v>
      </c>
      <c r="D36" s="78" t="s">
        <v>253</v>
      </c>
      <c r="E36" s="76" t="s">
        <v>254</v>
      </c>
      <c r="F36" s="76" t="s">
        <v>255</v>
      </c>
      <c r="G36" s="76" t="s">
        <v>256</v>
      </c>
      <c r="H36" s="76" t="s">
        <v>257</v>
      </c>
      <c r="I36" s="76" t="s">
        <v>258</v>
      </c>
      <c r="J36" s="78" t="s">
        <v>252</v>
      </c>
      <c r="K36" s="78" t="s">
        <v>259</v>
      </c>
      <c r="L36" s="76" t="s">
        <v>260</v>
      </c>
      <c r="M36" s="76" t="s">
        <v>261</v>
      </c>
      <c r="N36" s="76" t="s">
        <v>757</v>
      </c>
      <c r="O36" s="76" t="s">
        <v>758</v>
      </c>
      <c r="P36" s="76" t="s">
        <v>759</v>
      </c>
      <c r="Q36" s="76" t="s">
        <v>757</v>
      </c>
      <c r="R36" s="76" t="s">
        <v>639</v>
      </c>
      <c r="S36" s="76" t="s">
        <v>445</v>
      </c>
      <c r="T36" s="76" t="s">
        <v>338</v>
      </c>
      <c r="U36" s="76" t="s">
        <v>203</v>
      </c>
      <c r="V36" s="79">
        <v>300000</v>
      </c>
      <c r="W36" s="79">
        <v>0</v>
      </c>
      <c r="X36" s="76" t="s">
        <v>785</v>
      </c>
      <c r="Y36" s="76" t="s">
        <v>550</v>
      </c>
      <c r="Z36" s="76" t="s">
        <v>272</v>
      </c>
      <c r="AA36" s="76" t="s">
        <v>308</v>
      </c>
      <c r="AB36" s="76" t="s">
        <v>551</v>
      </c>
      <c r="AC36" s="76" t="s">
        <v>256</v>
      </c>
      <c r="AD36" s="76" t="s">
        <v>552</v>
      </c>
      <c r="AE36" s="76" t="s">
        <v>222</v>
      </c>
      <c r="AF36" s="76" t="s">
        <v>344</v>
      </c>
      <c r="AG36" s="76" t="s">
        <v>345</v>
      </c>
      <c r="AH36" s="76" t="s">
        <v>279</v>
      </c>
      <c r="AI36" s="78" t="s">
        <v>372</v>
      </c>
      <c r="AJ36" s="78" t="s">
        <v>376</v>
      </c>
      <c r="AK36" s="79">
        <v>177293</v>
      </c>
      <c r="AL36" s="76" t="s">
        <v>216</v>
      </c>
      <c r="AM36" s="78" t="s">
        <v>786</v>
      </c>
      <c r="AN36" s="78" t="s">
        <v>787</v>
      </c>
      <c r="AO36" s="78" t="s">
        <v>788</v>
      </c>
      <c r="AP36" s="76" t="s">
        <v>232</v>
      </c>
      <c r="AQ36" s="76" t="s">
        <v>232</v>
      </c>
      <c r="AR36" s="79">
        <v>12035</v>
      </c>
      <c r="AS36" s="79" t="s">
        <v>256</v>
      </c>
      <c r="AT36" s="79">
        <v>17729</v>
      </c>
      <c r="AU36" s="76" t="s">
        <v>789</v>
      </c>
      <c r="AV36" s="79">
        <v>147529</v>
      </c>
      <c r="AW36" s="79">
        <v>14753</v>
      </c>
      <c r="AX36" s="79">
        <v>132776</v>
      </c>
      <c r="AY36" s="79">
        <v>0</v>
      </c>
      <c r="AZ36" s="79">
        <v>147529</v>
      </c>
      <c r="BA36" s="76" t="s">
        <v>558</v>
      </c>
      <c r="BB36" s="78" t="s">
        <v>786</v>
      </c>
      <c r="BC36" s="78" t="s">
        <v>786</v>
      </c>
      <c r="BD36" s="76">
        <v>198</v>
      </c>
      <c r="BE36" s="78" t="s">
        <v>455</v>
      </c>
      <c r="BF36" s="76" t="s">
        <v>790</v>
      </c>
      <c r="BG36" s="78" t="s">
        <v>454</v>
      </c>
      <c r="BH36" s="76" t="s">
        <v>790</v>
      </c>
      <c r="BI36" s="78" t="s">
        <v>454</v>
      </c>
      <c r="BJ36" s="78" t="s">
        <v>454</v>
      </c>
      <c r="BK36" s="76" t="s">
        <v>256</v>
      </c>
      <c r="BL36" s="79">
        <v>289061</v>
      </c>
      <c r="BM36" s="79">
        <v>141532</v>
      </c>
      <c r="BN36" s="76" t="s">
        <v>290</v>
      </c>
      <c r="BO36" s="76" t="s">
        <v>291</v>
      </c>
      <c r="BP36" s="76" t="s">
        <v>791</v>
      </c>
      <c r="BQ36" s="76" t="s">
        <v>256</v>
      </c>
      <c r="BR36" s="76" t="s">
        <v>256</v>
      </c>
      <c r="BS36" s="76" t="s">
        <v>293</v>
      </c>
      <c r="BT36" s="76" t="s">
        <v>256</v>
      </c>
      <c r="BU36" s="76" t="s">
        <v>256</v>
      </c>
      <c r="BV36" s="76" t="s">
        <v>256</v>
      </c>
      <c r="BW36" s="76" t="s">
        <v>256</v>
      </c>
      <c r="BX36" s="76" t="s">
        <v>256</v>
      </c>
      <c r="BY36" s="76" t="s">
        <v>634</v>
      </c>
      <c r="BZ36" s="76" t="s">
        <v>256</v>
      </c>
      <c r="CA36" s="76" t="s">
        <v>256</v>
      </c>
      <c r="CB36" s="76" t="s">
        <v>256</v>
      </c>
      <c r="CC36" s="76" t="s">
        <v>256</v>
      </c>
      <c r="CD36" s="76" t="s">
        <v>560</v>
      </c>
      <c r="CE36" s="76" t="s">
        <v>296</v>
      </c>
      <c r="CF36" s="76" t="s">
        <v>297</v>
      </c>
      <c r="CG36" s="76" t="s">
        <v>297</v>
      </c>
      <c r="CH36" s="76" t="s">
        <v>297</v>
      </c>
      <c r="CI36" s="76" t="s">
        <v>297</v>
      </c>
      <c r="CJ36" s="76" t="s">
        <v>297</v>
      </c>
      <c r="CK36" s="76" t="s">
        <v>297</v>
      </c>
      <c r="CL36" s="79">
        <v>0</v>
      </c>
      <c r="CM36" s="79">
        <v>0</v>
      </c>
      <c r="CN36" s="79">
        <v>0</v>
      </c>
      <c r="CO36" s="79">
        <v>0</v>
      </c>
      <c r="CP36" s="79">
        <v>0</v>
      </c>
      <c r="CQ36" s="79">
        <v>0</v>
      </c>
      <c r="CR36" s="79">
        <v>0</v>
      </c>
      <c r="CS36" s="79">
        <v>0</v>
      </c>
      <c r="CT36" s="79">
        <v>0</v>
      </c>
      <c r="CU36" s="79">
        <v>2021100051929480</v>
      </c>
      <c r="CV36" s="79" t="s">
        <v>256</v>
      </c>
      <c r="CW36" s="76" t="s">
        <v>256</v>
      </c>
      <c r="CX36" s="79" t="s">
        <v>792</v>
      </c>
      <c r="CY36" s="79" t="s">
        <v>256</v>
      </c>
      <c r="CZ36" s="79" t="s">
        <v>256</v>
      </c>
      <c r="DA36" s="79" t="s">
        <v>256</v>
      </c>
      <c r="DB36" s="79" t="s">
        <v>256</v>
      </c>
      <c r="DC36" s="79" t="s">
        <v>256</v>
      </c>
      <c r="DD36" s="79" t="s">
        <v>256</v>
      </c>
      <c r="DE36" s="79" t="s">
        <v>256</v>
      </c>
      <c r="DF36" s="44" t="s">
        <v>256</v>
      </c>
    </row>
    <row r="37" spans="1:110" x14ac:dyDescent="0.25">
      <c r="A37" s="76" t="s">
        <v>251</v>
      </c>
      <c r="B37" s="77">
        <v>43770</v>
      </c>
      <c r="C37" s="78" t="s">
        <v>252</v>
      </c>
      <c r="D37" s="78" t="s">
        <v>253</v>
      </c>
      <c r="E37" s="76" t="s">
        <v>254</v>
      </c>
      <c r="F37" s="76" t="s">
        <v>255</v>
      </c>
      <c r="G37" s="76" t="s">
        <v>256</v>
      </c>
      <c r="H37" s="76" t="s">
        <v>257</v>
      </c>
      <c r="I37" s="76" t="s">
        <v>258</v>
      </c>
      <c r="J37" s="78" t="s">
        <v>252</v>
      </c>
      <c r="K37" s="78" t="s">
        <v>259</v>
      </c>
      <c r="L37" s="76" t="s">
        <v>260</v>
      </c>
      <c r="M37" s="76" t="s">
        <v>261</v>
      </c>
      <c r="N37" s="76" t="s">
        <v>793</v>
      </c>
      <c r="O37" s="76" t="s">
        <v>794</v>
      </c>
      <c r="P37" s="76" t="s">
        <v>795</v>
      </c>
      <c r="Q37" s="76" t="s">
        <v>796</v>
      </c>
      <c r="R37" s="76" t="s">
        <v>797</v>
      </c>
      <c r="S37" s="76" t="s">
        <v>359</v>
      </c>
      <c r="T37" s="76" t="s">
        <v>268</v>
      </c>
      <c r="U37" s="76" t="s">
        <v>512</v>
      </c>
      <c r="V37" s="79">
        <v>300000</v>
      </c>
      <c r="W37" s="79">
        <v>0</v>
      </c>
      <c r="X37" s="76" t="s">
        <v>798</v>
      </c>
      <c r="Y37" s="76" t="s">
        <v>799</v>
      </c>
      <c r="Z37" s="76" t="s">
        <v>362</v>
      </c>
      <c r="AA37" s="76" t="s">
        <v>496</v>
      </c>
      <c r="AB37" s="76" t="s">
        <v>800</v>
      </c>
      <c r="AC37" s="76" t="s">
        <v>642</v>
      </c>
      <c r="AD37" s="76" t="s">
        <v>801</v>
      </c>
      <c r="AE37" s="76" t="s">
        <v>223</v>
      </c>
      <c r="AF37" s="76" t="s">
        <v>802</v>
      </c>
      <c r="AG37" s="76" t="s">
        <v>803</v>
      </c>
      <c r="AH37" s="76" t="s">
        <v>535</v>
      </c>
      <c r="AI37" s="78" t="s">
        <v>617</v>
      </c>
      <c r="AJ37" s="78" t="s">
        <v>414</v>
      </c>
      <c r="AK37" s="79">
        <v>81241</v>
      </c>
      <c r="AL37" s="76" t="s">
        <v>214</v>
      </c>
      <c r="AM37" s="78" t="s">
        <v>372</v>
      </c>
      <c r="AN37" s="78" t="s">
        <v>394</v>
      </c>
      <c r="AO37" s="78" t="s">
        <v>372</v>
      </c>
      <c r="AP37" s="76" t="s">
        <v>373</v>
      </c>
      <c r="AQ37" s="76" t="s">
        <v>373</v>
      </c>
      <c r="AR37" s="79">
        <v>5339</v>
      </c>
      <c r="AS37" s="79" t="s">
        <v>256</v>
      </c>
      <c r="AT37" s="79">
        <v>0</v>
      </c>
      <c r="AU37" s="76" t="s">
        <v>804</v>
      </c>
      <c r="AV37" s="79">
        <v>75902</v>
      </c>
      <c r="AW37" s="79">
        <v>0</v>
      </c>
      <c r="AX37" s="79">
        <v>75902</v>
      </c>
      <c r="AY37" s="79">
        <v>0</v>
      </c>
      <c r="AZ37" s="79">
        <v>75902</v>
      </c>
      <c r="BA37" s="76" t="s">
        <v>793</v>
      </c>
      <c r="BB37" s="78" t="s">
        <v>432</v>
      </c>
      <c r="BC37" s="78" t="s">
        <v>329</v>
      </c>
      <c r="BD37" s="76">
        <v>193</v>
      </c>
      <c r="BE37" s="78" t="s">
        <v>434</v>
      </c>
      <c r="BF37" s="76" t="s">
        <v>805</v>
      </c>
      <c r="BG37" s="78" t="s">
        <v>786</v>
      </c>
      <c r="BH37" s="76" t="s">
        <v>805</v>
      </c>
      <c r="BI37" s="78" t="s">
        <v>786</v>
      </c>
      <c r="BJ37" s="78" t="s">
        <v>786</v>
      </c>
      <c r="BK37" s="76" t="s">
        <v>256</v>
      </c>
      <c r="BL37" s="79">
        <v>300000</v>
      </c>
      <c r="BM37" s="79">
        <v>224098</v>
      </c>
      <c r="BN37" s="76" t="s">
        <v>256</v>
      </c>
      <c r="BO37" s="76" t="s">
        <v>256</v>
      </c>
      <c r="BP37" s="76" t="s">
        <v>256</v>
      </c>
      <c r="BQ37" s="76" t="s">
        <v>256</v>
      </c>
      <c r="BR37" s="76" t="s">
        <v>256</v>
      </c>
      <c r="BS37" s="76" t="s">
        <v>293</v>
      </c>
      <c r="BT37" s="76" t="s">
        <v>256</v>
      </c>
      <c r="BU37" s="76" t="s">
        <v>256</v>
      </c>
      <c r="BV37" s="76" t="s">
        <v>256</v>
      </c>
      <c r="BW37" s="76" t="s">
        <v>256</v>
      </c>
      <c r="BX37" s="76" t="s">
        <v>256</v>
      </c>
      <c r="BY37" s="76" t="s">
        <v>806</v>
      </c>
      <c r="BZ37" s="76" t="s">
        <v>256</v>
      </c>
      <c r="CA37" s="76" t="s">
        <v>256</v>
      </c>
      <c r="CB37" s="76" t="s">
        <v>256</v>
      </c>
      <c r="CC37" s="76" t="s">
        <v>256</v>
      </c>
      <c r="CD37" s="76" t="s">
        <v>807</v>
      </c>
      <c r="CE37" s="76" t="s">
        <v>296</v>
      </c>
      <c r="CF37" s="76" t="s">
        <v>297</v>
      </c>
      <c r="CG37" s="76" t="s">
        <v>297</v>
      </c>
      <c r="CH37" s="76" t="s">
        <v>297</v>
      </c>
      <c r="CI37" s="76" t="s">
        <v>297</v>
      </c>
      <c r="CJ37" s="76" t="s">
        <v>297</v>
      </c>
      <c r="CK37" s="76" t="s">
        <v>297</v>
      </c>
      <c r="CL37" s="79">
        <v>0</v>
      </c>
      <c r="CM37" s="79">
        <v>0</v>
      </c>
      <c r="CN37" s="79">
        <v>0</v>
      </c>
      <c r="CO37" s="79">
        <v>0</v>
      </c>
      <c r="CP37" s="79">
        <v>0</v>
      </c>
      <c r="CQ37" s="79">
        <v>0</v>
      </c>
      <c r="CR37" s="79">
        <v>0</v>
      </c>
      <c r="CS37" s="79">
        <v>0</v>
      </c>
      <c r="CT37" s="79">
        <v>0</v>
      </c>
      <c r="CU37" s="79">
        <v>2021100051929570</v>
      </c>
      <c r="CV37" s="79" t="s">
        <v>256</v>
      </c>
      <c r="CW37" s="76" t="s">
        <v>256</v>
      </c>
      <c r="CX37" s="79" t="s">
        <v>808</v>
      </c>
      <c r="CY37" s="79" t="s">
        <v>256</v>
      </c>
      <c r="CZ37" s="79" t="s">
        <v>256</v>
      </c>
      <c r="DA37" s="79" t="s">
        <v>256</v>
      </c>
      <c r="DB37" s="79" t="s">
        <v>256</v>
      </c>
      <c r="DC37" s="79" t="s">
        <v>256</v>
      </c>
      <c r="DD37" s="79" t="s">
        <v>256</v>
      </c>
      <c r="DE37" s="79" t="s">
        <v>256</v>
      </c>
      <c r="DF37" s="44" t="s">
        <v>256</v>
      </c>
    </row>
    <row r="38" spans="1:110" x14ac:dyDescent="0.25">
      <c r="A38" s="76" t="s">
        <v>251</v>
      </c>
      <c r="B38" s="77">
        <v>43770</v>
      </c>
      <c r="C38" s="78" t="s">
        <v>252</v>
      </c>
      <c r="D38" s="78" t="s">
        <v>253</v>
      </c>
      <c r="E38" s="76" t="s">
        <v>254</v>
      </c>
      <c r="F38" s="76" t="s">
        <v>255</v>
      </c>
      <c r="G38" s="76" t="s">
        <v>256</v>
      </c>
      <c r="H38" s="76" t="s">
        <v>257</v>
      </c>
      <c r="I38" s="76" t="s">
        <v>258</v>
      </c>
      <c r="J38" s="78" t="s">
        <v>252</v>
      </c>
      <c r="K38" s="78" t="s">
        <v>259</v>
      </c>
      <c r="L38" s="76" t="s">
        <v>260</v>
      </c>
      <c r="M38" s="76" t="s">
        <v>261</v>
      </c>
      <c r="N38" s="76" t="s">
        <v>809</v>
      </c>
      <c r="O38" s="76" t="s">
        <v>810</v>
      </c>
      <c r="P38" s="76" t="s">
        <v>811</v>
      </c>
      <c r="Q38" s="76" t="s">
        <v>812</v>
      </c>
      <c r="R38" s="76" t="s">
        <v>813</v>
      </c>
      <c r="S38" s="76" t="s">
        <v>337</v>
      </c>
      <c r="T38" s="76" t="s">
        <v>268</v>
      </c>
      <c r="U38" s="76" t="s">
        <v>269</v>
      </c>
      <c r="V38" s="79">
        <v>300000</v>
      </c>
      <c r="W38" s="79">
        <v>0</v>
      </c>
      <c r="X38" s="76" t="s">
        <v>814</v>
      </c>
      <c r="Y38" s="76" t="s">
        <v>550</v>
      </c>
      <c r="Z38" s="76" t="s">
        <v>272</v>
      </c>
      <c r="AA38" s="76" t="s">
        <v>308</v>
      </c>
      <c r="AB38" s="76" t="s">
        <v>551</v>
      </c>
      <c r="AC38" s="76" t="s">
        <v>256</v>
      </c>
      <c r="AD38" s="76" t="s">
        <v>552</v>
      </c>
      <c r="AE38" s="76" t="s">
        <v>222</v>
      </c>
      <c r="AF38" s="76" t="s">
        <v>344</v>
      </c>
      <c r="AG38" s="76" t="s">
        <v>345</v>
      </c>
      <c r="AH38" s="76" t="s">
        <v>279</v>
      </c>
      <c r="AI38" s="78" t="s">
        <v>351</v>
      </c>
      <c r="AJ38" s="78" t="s">
        <v>747</v>
      </c>
      <c r="AK38" s="79">
        <v>23435</v>
      </c>
      <c r="AL38" s="76" t="s">
        <v>211</v>
      </c>
      <c r="AM38" s="78" t="s">
        <v>329</v>
      </c>
      <c r="AN38" s="78" t="s">
        <v>287</v>
      </c>
      <c r="AO38" s="78" t="s">
        <v>815</v>
      </c>
      <c r="AP38" s="76" t="s">
        <v>232</v>
      </c>
      <c r="AQ38" s="76" t="s">
        <v>232</v>
      </c>
      <c r="AR38" s="79">
        <v>1945</v>
      </c>
      <c r="AS38" s="79" t="s">
        <v>256</v>
      </c>
      <c r="AT38" s="79">
        <v>2344</v>
      </c>
      <c r="AU38" s="76" t="s">
        <v>816</v>
      </c>
      <c r="AV38" s="79">
        <v>19146</v>
      </c>
      <c r="AW38" s="79">
        <v>1915</v>
      </c>
      <c r="AX38" s="79">
        <v>17231</v>
      </c>
      <c r="AY38" s="79">
        <v>0</v>
      </c>
      <c r="AZ38" s="79">
        <v>19146</v>
      </c>
      <c r="BA38" s="76" t="s">
        <v>558</v>
      </c>
      <c r="BB38" s="78" t="s">
        <v>331</v>
      </c>
      <c r="BC38" s="78" t="s">
        <v>331</v>
      </c>
      <c r="BD38" s="76">
        <v>195</v>
      </c>
      <c r="BE38" s="78" t="s">
        <v>786</v>
      </c>
      <c r="BF38" s="76" t="s">
        <v>817</v>
      </c>
      <c r="BG38" s="78" t="s">
        <v>818</v>
      </c>
      <c r="BH38" s="76" t="s">
        <v>817</v>
      </c>
      <c r="BI38" s="78" t="s">
        <v>818</v>
      </c>
      <c r="BJ38" s="78" t="s">
        <v>818</v>
      </c>
      <c r="BK38" s="76" t="s">
        <v>256</v>
      </c>
      <c r="BL38" s="79">
        <v>300000</v>
      </c>
      <c r="BM38" s="79">
        <v>280854</v>
      </c>
      <c r="BN38" s="76" t="s">
        <v>256</v>
      </c>
      <c r="BO38" s="76" t="s">
        <v>256</v>
      </c>
      <c r="BP38" s="76" t="s">
        <v>256</v>
      </c>
      <c r="BQ38" s="76" t="s">
        <v>256</v>
      </c>
      <c r="BR38" s="76" t="s">
        <v>256</v>
      </c>
      <c r="BS38" s="76" t="s">
        <v>293</v>
      </c>
      <c r="BT38" s="76" t="s">
        <v>256</v>
      </c>
      <c r="BU38" s="76" t="s">
        <v>256</v>
      </c>
      <c r="BV38" s="76" t="s">
        <v>256</v>
      </c>
      <c r="BW38" s="76" t="s">
        <v>256</v>
      </c>
      <c r="BX38" s="76" t="s">
        <v>256</v>
      </c>
      <c r="BY38" s="76" t="s">
        <v>294</v>
      </c>
      <c r="BZ38" s="76" t="s">
        <v>256</v>
      </c>
      <c r="CA38" s="76" t="s">
        <v>256</v>
      </c>
      <c r="CB38" s="76" t="s">
        <v>256</v>
      </c>
      <c r="CC38" s="76" t="s">
        <v>256</v>
      </c>
      <c r="CD38" s="76" t="s">
        <v>560</v>
      </c>
      <c r="CE38" s="76" t="s">
        <v>296</v>
      </c>
      <c r="CF38" s="76" t="s">
        <v>297</v>
      </c>
      <c r="CG38" s="76" t="s">
        <v>297</v>
      </c>
      <c r="CH38" s="76" t="s">
        <v>297</v>
      </c>
      <c r="CI38" s="76" t="s">
        <v>297</v>
      </c>
      <c r="CJ38" s="76" t="s">
        <v>297</v>
      </c>
      <c r="CK38" s="76" t="s">
        <v>297</v>
      </c>
      <c r="CL38" s="79">
        <v>0</v>
      </c>
      <c r="CM38" s="79">
        <v>0</v>
      </c>
      <c r="CN38" s="79">
        <v>0</v>
      </c>
      <c r="CO38" s="79">
        <v>0</v>
      </c>
      <c r="CP38" s="79">
        <v>0</v>
      </c>
      <c r="CQ38" s="79">
        <v>0</v>
      </c>
      <c r="CR38" s="79">
        <v>0</v>
      </c>
      <c r="CS38" s="79">
        <v>0</v>
      </c>
      <c r="CT38" s="79">
        <v>0</v>
      </c>
      <c r="CU38" s="79">
        <v>2021100051929880</v>
      </c>
      <c r="CV38" s="79" t="s">
        <v>256</v>
      </c>
      <c r="CW38" s="76" t="s">
        <v>256</v>
      </c>
      <c r="CX38" s="79" t="s">
        <v>819</v>
      </c>
      <c r="CY38" s="79" t="s">
        <v>256</v>
      </c>
      <c r="CZ38" s="79" t="s">
        <v>256</v>
      </c>
      <c r="DA38" s="79" t="s">
        <v>256</v>
      </c>
      <c r="DB38" s="79" t="s">
        <v>256</v>
      </c>
      <c r="DC38" s="79" t="s">
        <v>256</v>
      </c>
      <c r="DD38" s="79" t="s">
        <v>256</v>
      </c>
      <c r="DE38" s="79" t="s">
        <v>256</v>
      </c>
      <c r="DF38" s="44" t="s">
        <v>256</v>
      </c>
    </row>
    <row r="39" spans="1:110" x14ac:dyDescent="0.25">
      <c r="A39" s="76" t="s">
        <v>251</v>
      </c>
      <c r="B39" s="77">
        <v>43770</v>
      </c>
      <c r="C39" s="78" t="s">
        <v>252</v>
      </c>
      <c r="D39" s="78" t="s">
        <v>253</v>
      </c>
      <c r="E39" s="76" t="s">
        <v>254</v>
      </c>
      <c r="F39" s="76" t="s">
        <v>255</v>
      </c>
      <c r="G39" s="76" t="s">
        <v>256</v>
      </c>
      <c r="H39" s="76" t="s">
        <v>257</v>
      </c>
      <c r="I39" s="76" t="s">
        <v>258</v>
      </c>
      <c r="J39" s="78" t="s">
        <v>252</v>
      </c>
      <c r="K39" s="78" t="s">
        <v>259</v>
      </c>
      <c r="L39" s="76" t="s">
        <v>260</v>
      </c>
      <c r="M39" s="76" t="s">
        <v>261</v>
      </c>
      <c r="N39" s="76" t="s">
        <v>768</v>
      </c>
      <c r="O39" s="76" t="s">
        <v>769</v>
      </c>
      <c r="P39" s="76" t="s">
        <v>770</v>
      </c>
      <c r="Q39" s="76" t="s">
        <v>768</v>
      </c>
      <c r="R39" s="76" t="s">
        <v>771</v>
      </c>
      <c r="S39" s="76" t="s">
        <v>337</v>
      </c>
      <c r="T39" s="76" t="s">
        <v>338</v>
      </c>
      <c r="U39" s="76" t="s">
        <v>203</v>
      </c>
      <c r="V39" s="79">
        <v>300000</v>
      </c>
      <c r="W39" s="79">
        <v>0</v>
      </c>
      <c r="X39" s="76" t="s">
        <v>820</v>
      </c>
      <c r="Y39" s="76" t="s">
        <v>821</v>
      </c>
      <c r="Z39" s="76" t="s">
        <v>272</v>
      </c>
      <c r="AA39" s="76" t="s">
        <v>611</v>
      </c>
      <c r="AB39" s="76" t="s">
        <v>822</v>
      </c>
      <c r="AC39" s="76" t="s">
        <v>823</v>
      </c>
      <c r="AD39" s="76" t="s">
        <v>824</v>
      </c>
      <c r="AE39" s="76" t="s">
        <v>223</v>
      </c>
      <c r="AF39" s="76" t="s">
        <v>778</v>
      </c>
      <c r="AG39" s="76" t="s">
        <v>825</v>
      </c>
      <c r="AH39" s="76" t="s">
        <v>555</v>
      </c>
      <c r="AI39" s="78" t="s">
        <v>372</v>
      </c>
      <c r="AJ39" s="78" t="s">
        <v>575</v>
      </c>
      <c r="AK39" s="79">
        <v>8637</v>
      </c>
      <c r="AL39" s="76" t="s">
        <v>209</v>
      </c>
      <c r="AM39" s="78" t="s">
        <v>826</v>
      </c>
      <c r="AN39" s="78" t="s">
        <v>827</v>
      </c>
      <c r="AO39" s="78" t="s">
        <v>826</v>
      </c>
      <c r="AP39" s="76" t="s">
        <v>317</v>
      </c>
      <c r="AQ39" s="76" t="s">
        <v>232</v>
      </c>
      <c r="AR39" s="79">
        <v>0</v>
      </c>
      <c r="AS39" s="79" t="s">
        <v>256</v>
      </c>
      <c r="AT39" s="79">
        <v>0</v>
      </c>
      <c r="AU39" s="76" t="s">
        <v>256</v>
      </c>
      <c r="AV39" s="79">
        <v>8637</v>
      </c>
      <c r="AW39" s="79">
        <v>0</v>
      </c>
      <c r="AX39" s="79">
        <v>8637</v>
      </c>
      <c r="AY39" s="79">
        <v>0</v>
      </c>
      <c r="AZ39" s="79">
        <v>8637</v>
      </c>
      <c r="BA39" s="76" t="s">
        <v>828</v>
      </c>
      <c r="BB39" s="78" t="s">
        <v>829</v>
      </c>
      <c r="BC39" s="78" t="s">
        <v>829</v>
      </c>
      <c r="BD39" s="76">
        <v>220</v>
      </c>
      <c r="BE39" s="78" t="s">
        <v>708</v>
      </c>
      <c r="BF39" s="76" t="s">
        <v>830</v>
      </c>
      <c r="BG39" s="78" t="s">
        <v>831</v>
      </c>
      <c r="BH39" s="76" t="s">
        <v>830</v>
      </c>
      <c r="BI39" s="78" t="s">
        <v>831</v>
      </c>
      <c r="BJ39" s="78" t="s">
        <v>831</v>
      </c>
      <c r="BK39" s="76" t="s">
        <v>256</v>
      </c>
      <c r="BL39" s="79">
        <v>129392</v>
      </c>
      <c r="BM39" s="79">
        <v>120755</v>
      </c>
      <c r="BN39" s="76" t="s">
        <v>290</v>
      </c>
      <c r="BO39" s="76" t="s">
        <v>291</v>
      </c>
      <c r="BP39" s="76" t="s">
        <v>832</v>
      </c>
      <c r="BQ39" s="76" t="s">
        <v>256</v>
      </c>
      <c r="BR39" s="76" t="s">
        <v>823</v>
      </c>
      <c r="BS39" s="76" t="s">
        <v>293</v>
      </c>
      <c r="BT39" s="76" t="s">
        <v>256</v>
      </c>
      <c r="BU39" s="76" t="s">
        <v>256</v>
      </c>
      <c r="BV39" s="76" t="s">
        <v>256</v>
      </c>
      <c r="BW39" s="76" t="s">
        <v>256</v>
      </c>
      <c r="BX39" s="76" t="s">
        <v>256</v>
      </c>
      <c r="BY39" s="76" t="s">
        <v>833</v>
      </c>
      <c r="BZ39" s="76" t="s">
        <v>256</v>
      </c>
      <c r="CA39" s="76" t="s">
        <v>256</v>
      </c>
      <c r="CB39" s="76" t="s">
        <v>256</v>
      </c>
      <c r="CC39" s="76" t="s">
        <v>256</v>
      </c>
      <c r="CD39" s="76" t="s">
        <v>834</v>
      </c>
      <c r="CE39" s="76" t="s">
        <v>296</v>
      </c>
      <c r="CF39" s="76" t="s">
        <v>297</v>
      </c>
      <c r="CG39" s="76" t="s">
        <v>297</v>
      </c>
      <c r="CH39" s="76" t="s">
        <v>297</v>
      </c>
      <c r="CI39" s="76" t="s">
        <v>297</v>
      </c>
      <c r="CJ39" s="76" t="s">
        <v>297</v>
      </c>
      <c r="CK39" s="76" t="s">
        <v>297</v>
      </c>
      <c r="CL39" s="79">
        <v>0</v>
      </c>
      <c r="CM39" s="79">
        <v>0</v>
      </c>
      <c r="CN39" s="79">
        <v>0</v>
      </c>
      <c r="CO39" s="79">
        <v>0</v>
      </c>
      <c r="CP39" s="79">
        <v>0</v>
      </c>
      <c r="CQ39" s="79">
        <v>0</v>
      </c>
      <c r="CR39" s="79">
        <v>0</v>
      </c>
      <c r="CS39" s="79">
        <v>0</v>
      </c>
      <c r="CT39" s="79">
        <v>0</v>
      </c>
      <c r="CU39" s="79">
        <v>2021100051957470</v>
      </c>
      <c r="CV39" s="79" t="s">
        <v>256</v>
      </c>
      <c r="CW39" s="76" t="s">
        <v>256</v>
      </c>
      <c r="CX39" s="79" t="s">
        <v>835</v>
      </c>
      <c r="CY39" s="79" t="s">
        <v>256</v>
      </c>
      <c r="CZ39" s="79" t="s">
        <v>256</v>
      </c>
      <c r="DA39" s="79" t="s">
        <v>256</v>
      </c>
      <c r="DB39" s="79" t="s">
        <v>256</v>
      </c>
      <c r="DC39" s="79" t="s">
        <v>256</v>
      </c>
      <c r="DD39" s="79" t="s">
        <v>256</v>
      </c>
      <c r="DE39" s="79" t="s">
        <v>256</v>
      </c>
      <c r="DF39" s="44" t="s">
        <v>256</v>
      </c>
    </row>
    <row r="40" spans="1:110" x14ac:dyDescent="0.25">
      <c r="A40" s="76" t="s">
        <v>251</v>
      </c>
      <c r="B40" s="77">
        <v>43770</v>
      </c>
      <c r="C40" s="78" t="s">
        <v>252</v>
      </c>
      <c r="D40" s="78" t="s">
        <v>253</v>
      </c>
      <c r="E40" s="76" t="s">
        <v>254</v>
      </c>
      <c r="F40" s="76" t="s">
        <v>255</v>
      </c>
      <c r="G40" s="76" t="s">
        <v>256</v>
      </c>
      <c r="H40" s="76" t="s">
        <v>257</v>
      </c>
      <c r="I40" s="76" t="s">
        <v>258</v>
      </c>
      <c r="J40" s="78" t="s">
        <v>252</v>
      </c>
      <c r="K40" s="78" t="s">
        <v>259</v>
      </c>
      <c r="L40" s="76" t="s">
        <v>260</v>
      </c>
      <c r="M40" s="76" t="s">
        <v>261</v>
      </c>
      <c r="N40" s="76" t="s">
        <v>768</v>
      </c>
      <c r="O40" s="76" t="s">
        <v>769</v>
      </c>
      <c r="P40" s="76" t="s">
        <v>770</v>
      </c>
      <c r="Q40" s="76" t="s">
        <v>768</v>
      </c>
      <c r="R40" s="76" t="s">
        <v>771</v>
      </c>
      <c r="S40" s="76" t="s">
        <v>337</v>
      </c>
      <c r="T40" s="76" t="s">
        <v>338</v>
      </c>
      <c r="U40" s="76" t="s">
        <v>203</v>
      </c>
      <c r="V40" s="79">
        <v>300000</v>
      </c>
      <c r="W40" s="79">
        <v>0</v>
      </c>
      <c r="X40" s="76" t="s">
        <v>820</v>
      </c>
      <c r="Y40" s="76" t="s">
        <v>821</v>
      </c>
      <c r="Z40" s="76" t="s">
        <v>272</v>
      </c>
      <c r="AA40" s="76" t="s">
        <v>611</v>
      </c>
      <c r="AB40" s="76" t="s">
        <v>822</v>
      </c>
      <c r="AC40" s="76" t="s">
        <v>823</v>
      </c>
      <c r="AD40" s="76" t="s">
        <v>824</v>
      </c>
      <c r="AE40" s="76" t="s">
        <v>223</v>
      </c>
      <c r="AF40" s="76" t="s">
        <v>778</v>
      </c>
      <c r="AG40" s="76" t="s">
        <v>825</v>
      </c>
      <c r="AH40" s="76" t="s">
        <v>555</v>
      </c>
      <c r="AI40" s="78" t="s">
        <v>372</v>
      </c>
      <c r="AJ40" s="78" t="s">
        <v>575</v>
      </c>
      <c r="AK40" s="79">
        <v>151804</v>
      </c>
      <c r="AL40" s="76" t="s">
        <v>216</v>
      </c>
      <c r="AM40" s="78" t="s">
        <v>329</v>
      </c>
      <c r="AN40" s="78" t="s">
        <v>287</v>
      </c>
      <c r="AO40" s="78" t="s">
        <v>836</v>
      </c>
      <c r="AP40" s="76" t="s">
        <v>232</v>
      </c>
      <c r="AQ40" s="76" t="s">
        <v>232</v>
      </c>
      <c r="AR40" s="79">
        <v>220</v>
      </c>
      <c r="AS40" s="79" t="s">
        <v>256</v>
      </c>
      <c r="AT40" s="79">
        <v>0</v>
      </c>
      <c r="AU40" s="76" t="s">
        <v>837</v>
      </c>
      <c r="AV40" s="79">
        <v>151584</v>
      </c>
      <c r="AW40" s="79">
        <v>15158</v>
      </c>
      <c r="AX40" s="79">
        <v>136426</v>
      </c>
      <c r="AY40" s="79">
        <v>0</v>
      </c>
      <c r="AZ40" s="79">
        <v>151584</v>
      </c>
      <c r="BA40" s="76" t="s">
        <v>821</v>
      </c>
      <c r="BB40" s="78" t="s">
        <v>331</v>
      </c>
      <c r="BC40" s="78" t="s">
        <v>331</v>
      </c>
      <c r="BD40" s="76">
        <v>194</v>
      </c>
      <c r="BE40" s="78" t="s">
        <v>434</v>
      </c>
      <c r="BF40" s="76" t="s">
        <v>838</v>
      </c>
      <c r="BG40" s="78" t="s">
        <v>436</v>
      </c>
      <c r="BH40" s="76" t="s">
        <v>838</v>
      </c>
      <c r="BI40" s="78" t="s">
        <v>436</v>
      </c>
      <c r="BJ40" s="78" t="s">
        <v>436</v>
      </c>
      <c r="BK40" s="76" t="s">
        <v>256</v>
      </c>
      <c r="BL40" s="79">
        <v>280976</v>
      </c>
      <c r="BM40" s="79">
        <v>129392</v>
      </c>
      <c r="BN40" s="76" t="s">
        <v>290</v>
      </c>
      <c r="BO40" s="76" t="s">
        <v>291</v>
      </c>
      <c r="BP40" s="76" t="s">
        <v>832</v>
      </c>
      <c r="BQ40" s="76" t="s">
        <v>256</v>
      </c>
      <c r="BR40" s="76" t="s">
        <v>823</v>
      </c>
      <c r="BS40" s="76" t="s">
        <v>293</v>
      </c>
      <c r="BT40" s="76" t="s">
        <v>256</v>
      </c>
      <c r="BU40" s="76" t="s">
        <v>256</v>
      </c>
      <c r="BV40" s="76" t="s">
        <v>256</v>
      </c>
      <c r="BW40" s="76" t="s">
        <v>256</v>
      </c>
      <c r="BX40" s="76" t="s">
        <v>256</v>
      </c>
      <c r="BY40" s="76" t="s">
        <v>833</v>
      </c>
      <c r="BZ40" s="76" t="s">
        <v>256</v>
      </c>
      <c r="CA40" s="76" t="s">
        <v>256</v>
      </c>
      <c r="CB40" s="76" t="s">
        <v>256</v>
      </c>
      <c r="CC40" s="76" t="s">
        <v>256</v>
      </c>
      <c r="CD40" s="76" t="s">
        <v>834</v>
      </c>
      <c r="CE40" s="76" t="s">
        <v>296</v>
      </c>
      <c r="CF40" s="76" t="s">
        <v>297</v>
      </c>
      <c r="CG40" s="76" t="s">
        <v>297</v>
      </c>
      <c r="CH40" s="76" t="s">
        <v>297</v>
      </c>
      <c r="CI40" s="76" t="s">
        <v>297</v>
      </c>
      <c r="CJ40" s="76" t="s">
        <v>297</v>
      </c>
      <c r="CK40" s="76" t="s">
        <v>297</v>
      </c>
      <c r="CL40" s="79">
        <v>0</v>
      </c>
      <c r="CM40" s="79">
        <v>0</v>
      </c>
      <c r="CN40" s="79">
        <v>0</v>
      </c>
      <c r="CO40" s="79">
        <v>0</v>
      </c>
      <c r="CP40" s="79">
        <v>0</v>
      </c>
      <c r="CQ40" s="79">
        <v>0</v>
      </c>
      <c r="CR40" s="79">
        <v>0</v>
      </c>
      <c r="CS40" s="79">
        <v>0</v>
      </c>
      <c r="CT40" s="79">
        <v>0</v>
      </c>
      <c r="CU40" s="79">
        <v>2021100051929930</v>
      </c>
      <c r="CV40" s="79" t="s">
        <v>256</v>
      </c>
      <c r="CW40" s="76" t="s">
        <v>256</v>
      </c>
      <c r="CX40" s="79" t="s">
        <v>839</v>
      </c>
      <c r="CY40" s="79" t="s">
        <v>256</v>
      </c>
      <c r="CZ40" s="79" t="s">
        <v>256</v>
      </c>
      <c r="DA40" s="79" t="s">
        <v>256</v>
      </c>
      <c r="DB40" s="79" t="s">
        <v>256</v>
      </c>
      <c r="DC40" s="79" t="s">
        <v>256</v>
      </c>
      <c r="DD40" s="79" t="s">
        <v>256</v>
      </c>
      <c r="DE40" s="79" t="s">
        <v>256</v>
      </c>
      <c r="DF40" s="44" t="s">
        <v>256</v>
      </c>
    </row>
    <row r="41" spans="1:110" x14ac:dyDescent="0.25">
      <c r="A41" s="76" t="s">
        <v>251</v>
      </c>
      <c r="B41" s="77">
        <v>43770</v>
      </c>
      <c r="C41" s="78" t="s">
        <v>252</v>
      </c>
      <c r="D41" s="78" t="s">
        <v>253</v>
      </c>
      <c r="E41" s="76" t="s">
        <v>254</v>
      </c>
      <c r="F41" s="76" t="s">
        <v>255</v>
      </c>
      <c r="G41" s="76" t="s">
        <v>256</v>
      </c>
      <c r="H41" s="76" t="s">
        <v>257</v>
      </c>
      <c r="I41" s="76" t="s">
        <v>258</v>
      </c>
      <c r="J41" s="78" t="s">
        <v>252</v>
      </c>
      <c r="K41" s="78" t="s">
        <v>259</v>
      </c>
      <c r="L41" s="76" t="s">
        <v>260</v>
      </c>
      <c r="M41" s="76" t="s">
        <v>261</v>
      </c>
      <c r="N41" s="76" t="s">
        <v>840</v>
      </c>
      <c r="O41" s="76" t="s">
        <v>841</v>
      </c>
      <c r="P41" s="76" t="s">
        <v>842</v>
      </c>
      <c r="Q41" s="76" t="s">
        <v>843</v>
      </c>
      <c r="R41" s="76" t="s">
        <v>844</v>
      </c>
      <c r="S41" s="76" t="s">
        <v>445</v>
      </c>
      <c r="T41" s="76" t="s">
        <v>268</v>
      </c>
      <c r="U41" s="76" t="s">
        <v>512</v>
      </c>
      <c r="V41" s="79">
        <v>300000</v>
      </c>
      <c r="W41" s="79">
        <v>0</v>
      </c>
      <c r="X41" s="76" t="s">
        <v>845</v>
      </c>
      <c r="Y41" s="76" t="s">
        <v>846</v>
      </c>
      <c r="Z41" s="76" t="s">
        <v>362</v>
      </c>
      <c r="AA41" s="76" t="s">
        <v>847</v>
      </c>
      <c r="AB41" s="76" t="s">
        <v>848</v>
      </c>
      <c r="AC41" s="76" t="s">
        <v>849</v>
      </c>
      <c r="AD41" s="76" t="s">
        <v>850</v>
      </c>
      <c r="AE41" s="76" t="s">
        <v>223</v>
      </c>
      <c r="AF41" s="76" t="s">
        <v>851</v>
      </c>
      <c r="AG41" s="76" t="s">
        <v>852</v>
      </c>
      <c r="AH41" s="76" t="s">
        <v>368</v>
      </c>
      <c r="AI41" s="78" t="s">
        <v>351</v>
      </c>
      <c r="AJ41" s="78" t="s">
        <v>501</v>
      </c>
      <c r="AK41" s="79">
        <v>15817</v>
      </c>
      <c r="AL41" s="76" t="s">
        <v>210</v>
      </c>
      <c r="AM41" s="78" t="s">
        <v>434</v>
      </c>
      <c r="AN41" s="78" t="s">
        <v>331</v>
      </c>
      <c r="AO41" s="78" t="s">
        <v>787</v>
      </c>
      <c r="AP41" s="76" t="s">
        <v>373</v>
      </c>
      <c r="AQ41" s="76" t="s">
        <v>373</v>
      </c>
      <c r="AR41" s="79">
        <v>280</v>
      </c>
      <c r="AS41" s="79" t="s">
        <v>256</v>
      </c>
      <c r="AT41" s="79">
        <v>0</v>
      </c>
      <c r="AU41" s="76" t="s">
        <v>853</v>
      </c>
      <c r="AV41" s="79">
        <v>15537</v>
      </c>
      <c r="AW41" s="79">
        <v>0</v>
      </c>
      <c r="AX41" s="79">
        <v>15537</v>
      </c>
      <c r="AY41" s="79">
        <v>0</v>
      </c>
      <c r="AZ41" s="79">
        <v>15537</v>
      </c>
      <c r="BA41" s="76" t="s">
        <v>840</v>
      </c>
      <c r="BB41" s="78" t="s">
        <v>786</v>
      </c>
      <c r="BC41" s="78" t="s">
        <v>786</v>
      </c>
      <c r="BD41" s="76">
        <v>197</v>
      </c>
      <c r="BE41" s="78" t="s">
        <v>818</v>
      </c>
      <c r="BF41" s="76" t="s">
        <v>854</v>
      </c>
      <c r="BG41" s="78" t="s">
        <v>455</v>
      </c>
      <c r="BH41" s="76" t="s">
        <v>854</v>
      </c>
      <c r="BI41" s="78" t="s">
        <v>455</v>
      </c>
      <c r="BJ41" s="78" t="s">
        <v>455</v>
      </c>
      <c r="BK41" s="76" t="s">
        <v>256</v>
      </c>
      <c r="BL41" s="79">
        <v>300000</v>
      </c>
      <c r="BM41" s="79">
        <v>284463</v>
      </c>
      <c r="BN41" s="76" t="s">
        <v>256</v>
      </c>
      <c r="BO41" s="76" t="s">
        <v>256</v>
      </c>
      <c r="BP41" s="76" t="s">
        <v>256</v>
      </c>
      <c r="BQ41" s="76" t="s">
        <v>256</v>
      </c>
      <c r="BR41" s="76" t="s">
        <v>849</v>
      </c>
      <c r="BS41" s="76" t="s">
        <v>293</v>
      </c>
      <c r="BT41" s="76" t="s">
        <v>256</v>
      </c>
      <c r="BU41" s="76" t="s">
        <v>256</v>
      </c>
      <c r="BV41" s="76" t="s">
        <v>256</v>
      </c>
      <c r="BW41" s="76" t="s">
        <v>256</v>
      </c>
      <c r="BX41" s="76" t="s">
        <v>256</v>
      </c>
      <c r="BY41" s="76" t="s">
        <v>855</v>
      </c>
      <c r="BZ41" s="76" t="s">
        <v>256</v>
      </c>
      <c r="CA41" s="76" t="s">
        <v>256</v>
      </c>
      <c r="CB41" s="76" t="s">
        <v>256</v>
      </c>
      <c r="CC41" s="76" t="s">
        <v>256</v>
      </c>
      <c r="CD41" s="76" t="s">
        <v>856</v>
      </c>
      <c r="CE41" s="76" t="s">
        <v>296</v>
      </c>
      <c r="CF41" s="76" t="s">
        <v>297</v>
      </c>
      <c r="CG41" s="76" t="s">
        <v>297</v>
      </c>
      <c r="CH41" s="76" t="s">
        <v>297</v>
      </c>
      <c r="CI41" s="76" t="s">
        <v>297</v>
      </c>
      <c r="CJ41" s="76" t="s">
        <v>297</v>
      </c>
      <c r="CK41" s="76" t="s">
        <v>297</v>
      </c>
      <c r="CL41" s="79">
        <v>0</v>
      </c>
      <c r="CM41" s="79">
        <v>0</v>
      </c>
      <c r="CN41" s="79">
        <v>0</v>
      </c>
      <c r="CO41" s="79">
        <v>0</v>
      </c>
      <c r="CP41" s="79">
        <v>0</v>
      </c>
      <c r="CQ41" s="79">
        <v>0</v>
      </c>
      <c r="CR41" s="79">
        <v>0</v>
      </c>
      <c r="CS41" s="79">
        <v>0</v>
      </c>
      <c r="CT41" s="79">
        <v>0</v>
      </c>
      <c r="CU41" s="79">
        <v>2021100051930320</v>
      </c>
      <c r="CV41" s="79" t="s">
        <v>256</v>
      </c>
      <c r="CW41" s="76" t="s">
        <v>256</v>
      </c>
      <c r="CX41" s="79" t="s">
        <v>857</v>
      </c>
      <c r="CY41" s="79" t="s">
        <v>256</v>
      </c>
      <c r="CZ41" s="79" t="s">
        <v>256</v>
      </c>
      <c r="DA41" s="79" t="s">
        <v>256</v>
      </c>
      <c r="DB41" s="79" t="s">
        <v>256</v>
      </c>
      <c r="DC41" s="79" t="s">
        <v>256</v>
      </c>
      <c r="DD41" s="79" t="s">
        <v>256</v>
      </c>
      <c r="DE41" s="79" t="s">
        <v>256</v>
      </c>
      <c r="DF41" s="44" t="s">
        <v>256</v>
      </c>
    </row>
    <row r="42" spans="1:110" x14ac:dyDescent="0.25">
      <c r="A42" s="76" t="s">
        <v>251</v>
      </c>
      <c r="B42" s="77">
        <v>43770</v>
      </c>
      <c r="C42" s="78" t="s">
        <v>252</v>
      </c>
      <c r="D42" s="78" t="s">
        <v>253</v>
      </c>
      <c r="E42" s="76" t="s">
        <v>254</v>
      </c>
      <c r="F42" s="76" t="s">
        <v>255</v>
      </c>
      <c r="G42" s="76" t="s">
        <v>256</v>
      </c>
      <c r="H42" s="76" t="s">
        <v>257</v>
      </c>
      <c r="I42" s="76" t="s">
        <v>258</v>
      </c>
      <c r="J42" s="78" t="s">
        <v>252</v>
      </c>
      <c r="K42" s="78" t="s">
        <v>259</v>
      </c>
      <c r="L42" s="76" t="s">
        <v>260</v>
      </c>
      <c r="M42" s="76" t="s">
        <v>261</v>
      </c>
      <c r="N42" s="76" t="s">
        <v>858</v>
      </c>
      <c r="O42" s="76" t="s">
        <v>859</v>
      </c>
      <c r="P42" s="76" t="s">
        <v>860</v>
      </c>
      <c r="Q42" s="76" t="s">
        <v>861</v>
      </c>
      <c r="R42" s="76" t="s">
        <v>844</v>
      </c>
      <c r="S42" s="76" t="s">
        <v>445</v>
      </c>
      <c r="T42" s="76" t="s">
        <v>268</v>
      </c>
      <c r="U42" s="76" t="s">
        <v>269</v>
      </c>
      <c r="V42" s="79">
        <v>300000</v>
      </c>
      <c r="W42" s="79">
        <v>0</v>
      </c>
      <c r="X42" s="76" t="s">
        <v>862</v>
      </c>
      <c r="Y42" s="76" t="s">
        <v>863</v>
      </c>
      <c r="Z42" s="76" t="s">
        <v>864</v>
      </c>
      <c r="AA42" s="76" t="s">
        <v>865</v>
      </c>
      <c r="AB42" s="76" t="s">
        <v>866</v>
      </c>
      <c r="AC42" s="76" t="s">
        <v>297</v>
      </c>
      <c r="AD42" s="76" t="s">
        <v>867</v>
      </c>
      <c r="AE42" s="76" t="s">
        <v>223</v>
      </c>
      <c r="AF42" s="76" t="s">
        <v>802</v>
      </c>
      <c r="AG42" s="76" t="s">
        <v>803</v>
      </c>
      <c r="AH42" s="76" t="s">
        <v>535</v>
      </c>
      <c r="AI42" s="78" t="s">
        <v>501</v>
      </c>
      <c r="AJ42" s="78" t="s">
        <v>481</v>
      </c>
      <c r="AK42" s="79">
        <v>8736</v>
      </c>
      <c r="AL42" s="76" t="s">
        <v>209</v>
      </c>
      <c r="AM42" s="78" t="s">
        <v>675</v>
      </c>
      <c r="AN42" s="78" t="s">
        <v>460</v>
      </c>
      <c r="AO42" s="78" t="s">
        <v>675</v>
      </c>
      <c r="AP42" s="76" t="s">
        <v>317</v>
      </c>
      <c r="AQ42" s="76" t="s">
        <v>373</v>
      </c>
      <c r="AR42" s="79">
        <v>0</v>
      </c>
      <c r="AS42" s="79" t="s">
        <v>256</v>
      </c>
      <c r="AT42" s="79">
        <v>0</v>
      </c>
      <c r="AU42" s="76" t="s">
        <v>256</v>
      </c>
      <c r="AV42" s="79">
        <v>8736</v>
      </c>
      <c r="AW42" s="79">
        <v>0</v>
      </c>
      <c r="AX42" s="79">
        <v>8736</v>
      </c>
      <c r="AY42" s="79">
        <v>0</v>
      </c>
      <c r="AZ42" s="79">
        <v>8736</v>
      </c>
      <c r="BA42" s="76" t="s">
        <v>858</v>
      </c>
      <c r="BB42" s="78" t="s">
        <v>831</v>
      </c>
      <c r="BC42" s="78" t="s">
        <v>868</v>
      </c>
      <c r="BD42" s="76">
        <v>224</v>
      </c>
      <c r="BE42" s="78" t="s">
        <v>869</v>
      </c>
      <c r="BF42" s="76" t="s">
        <v>870</v>
      </c>
      <c r="BG42" s="78" t="s">
        <v>871</v>
      </c>
      <c r="BH42" s="76" t="s">
        <v>870</v>
      </c>
      <c r="BI42" s="78" t="s">
        <v>871</v>
      </c>
      <c r="BJ42" s="78" t="s">
        <v>871</v>
      </c>
      <c r="BK42" s="76" t="s">
        <v>256</v>
      </c>
      <c r="BL42" s="79">
        <v>240399</v>
      </c>
      <c r="BM42" s="79">
        <v>231663</v>
      </c>
      <c r="BN42" s="76" t="s">
        <v>290</v>
      </c>
      <c r="BO42" s="76" t="s">
        <v>291</v>
      </c>
      <c r="BP42" s="76" t="s">
        <v>872</v>
      </c>
      <c r="BQ42" s="76" t="s">
        <v>256</v>
      </c>
      <c r="BR42" s="76" t="s">
        <v>256</v>
      </c>
      <c r="BS42" s="76" t="s">
        <v>293</v>
      </c>
      <c r="BT42" s="76" t="s">
        <v>256</v>
      </c>
      <c r="BU42" s="76" t="s">
        <v>256</v>
      </c>
      <c r="BV42" s="76" t="s">
        <v>256</v>
      </c>
      <c r="BW42" s="76" t="s">
        <v>256</v>
      </c>
      <c r="BX42" s="76" t="s">
        <v>256</v>
      </c>
      <c r="BY42" s="76" t="s">
        <v>873</v>
      </c>
      <c r="BZ42" s="76" t="s">
        <v>256</v>
      </c>
      <c r="CA42" s="76" t="s">
        <v>256</v>
      </c>
      <c r="CB42" s="76" t="s">
        <v>256</v>
      </c>
      <c r="CC42" s="76" t="s">
        <v>256</v>
      </c>
      <c r="CD42" s="76" t="s">
        <v>874</v>
      </c>
      <c r="CE42" s="76" t="s">
        <v>296</v>
      </c>
      <c r="CF42" s="76" t="s">
        <v>297</v>
      </c>
      <c r="CG42" s="76" t="s">
        <v>297</v>
      </c>
      <c r="CH42" s="76" t="s">
        <v>297</v>
      </c>
      <c r="CI42" s="76" t="s">
        <v>297</v>
      </c>
      <c r="CJ42" s="76" t="s">
        <v>297</v>
      </c>
      <c r="CK42" s="76" t="s">
        <v>297</v>
      </c>
      <c r="CL42" s="79">
        <v>0</v>
      </c>
      <c r="CM42" s="79">
        <v>0</v>
      </c>
      <c r="CN42" s="79">
        <v>0</v>
      </c>
      <c r="CO42" s="79">
        <v>0</v>
      </c>
      <c r="CP42" s="79">
        <v>0</v>
      </c>
      <c r="CQ42" s="79">
        <v>0</v>
      </c>
      <c r="CR42" s="79">
        <v>0</v>
      </c>
      <c r="CS42" s="79">
        <v>0</v>
      </c>
      <c r="CT42" s="79">
        <v>0</v>
      </c>
      <c r="CU42" s="79">
        <v>2021100051960770</v>
      </c>
      <c r="CV42" s="79" t="s">
        <v>256</v>
      </c>
      <c r="CW42" s="76" t="s">
        <v>256</v>
      </c>
      <c r="CX42" s="79" t="s">
        <v>875</v>
      </c>
      <c r="CY42" s="79" t="s">
        <v>256</v>
      </c>
      <c r="CZ42" s="79" t="s">
        <v>256</v>
      </c>
      <c r="DA42" s="79" t="s">
        <v>256</v>
      </c>
      <c r="DB42" s="79" t="s">
        <v>256</v>
      </c>
      <c r="DC42" s="79" t="s">
        <v>256</v>
      </c>
      <c r="DD42" s="79" t="s">
        <v>256</v>
      </c>
      <c r="DE42" s="79" t="s">
        <v>256</v>
      </c>
      <c r="DF42" s="44" t="s">
        <v>256</v>
      </c>
    </row>
    <row r="43" spans="1:110" x14ac:dyDescent="0.25">
      <c r="A43" s="76" t="s">
        <v>251</v>
      </c>
      <c r="B43" s="77">
        <v>43770</v>
      </c>
      <c r="C43" s="78" t="s">
        <v>252</v>
      </c>
      <c r="D43" s="78" t="s">
        <v>253</v>
      </c>
      <c r="E43" s="76" t="s">
        <v>254</v>
      </c>
      <c r="F43" s="76" t="s">
        <v>255</v>
      </c>
      <c r="G43" s="76" t="s">
        <v>256</v>
      </c>
      <c r="H43" s="76" t="s">
        <v>257</v>
      </c>
      <c r="I43" s="76" t="s">
        <v>258</v>
      </c>
      <c r="J43" s="78" t="s">
        <v>252</v>
      </c>
      <c r="K43" s="78" t="s">
        <v>259</v>
      </c>
      <c r="L43" s="76" t="s">
        <v>260</v>
      </c>
      <c r="M43" s="76" t="s">
        <v>261</v>
      </c>
      <c r="N43" s="76" t="s">
        <v>858</v>
      </c>
      <c r="O43" s="76" t="s">
        <v>859</v>
      </c>
      <c r="P43" s="76" t="s">
        <v>860</v>
      </c>
      <c r="Q43" s="76" t="s">
        <v>861</v>
      </c>
      <c r="R43" s="76" t="s">
        <v>844</v>
      </c>
      <c r="S43" s="76" t="s">
        <v>445</v>
      </c>
      <c r="T43" s="76" t="s">
        <v>268</v>
      </c>
      <c r="U43" s="76" t="s">
        <v>269</v>
      </c>
      <c r="V43" s="79">
        <v>300000</v>
      </c>
      <c r="W43" s="79">
        <v>0</v>
      </c>
      <c r="X43" s="76" t="s">
        <v>862</v>
      </c>
      <c r="Y43" s="76" t="s">
        <v>863</v>
      </c>
      <c r="Z43" s="76" t="s">
        <v>864</v>
      </c>
      <c r="AA43" s="76" t="s">
        <v>865</v>
      </c>
      <c r="AB43" s="76" t="s">
        <v>866</v>
      </c>
      <c r="AC43" s="76" t="s">
        <v>297</v>
      </c>
      <c r="AD43" s="76" t="s">
        <v>867</v>
      </c>
      <c r="AE43" s="76" t="s">
        <v>223</v>
      </c>
      <c r="AF43" s="76" t="s">
        <v>802</v>
      </c>
      <c r="AG43" s="76" t="s">
        <v>803</v>
      </c>
      <c r="AH43" s="76" t="s">
        <v>535</v>
      </c>
      <c r="AI43" s="78" t="s">
        <v>501</v>
      </c>
      <c r="AJ43" s="78" t="s">
        <v>481</v>
      </c>
      <c r="AK43" s="79">
        <v>59323</v>
      </c>
      <c r="AL43" s="76" t="s">
        <v>213</v>
      </c>
      <c r="AM43" s="78" t="s">
        <v>329</v>
      </c>
      <c r="AN43" s="78" t="s">
        <v>329</v>
      </c>
      <c r="AO43" s="78" t="s">
        <v>329</v>
      </c>
      <c r="AP43" s="76" t="s">
        <v>373</v>
      </c>
      <c r="AQ43" s="76" t="s">
        <v>373</v>
      </c>
      <c r="AR43" s="79">
        <v>5640</v>
      </c>
      <c r="AS43" s="79" t="s">
        <v>256</v>
      </c>
      <c r="AT43" s="79">
        <v>0</v>
      </c>
      <c r="AU43" s="76" t="s">
        <v>876</v>
      </c>
      <c r="AV43" s="79">
        <v>53683</v>
      </c>
      <c r="AW43" s="79">
        <v>0</v>
      </c>
      <c r="AX43" s="79">
        <v>53683</v>
      </c>
      <c r="AY43" s="79">
        <v>0</v>
      </c>
      <c r="AZ43" s="79">
        <v>53683</v>
      </c>
      <c r="BA43" s="76" t="s">
        <v>858</v>
      </c>
      <c r="BB43" s="78" t="s">
        <v>786</v>
      </c>
      <c r="BC43" s="78" t="s">
        <v>786</v>
      </c>
      <c r="BD43" s="76">
        <v>197</v>
      </c>
      <c r="BE43" s="78" t="s">
        <v>818</v>
      </c>
      <c r="BF43" s="76" t="s">
        <v>877</v>
      </c>
      <c r="BG43" s="78" t="s">
        <v>455</v>
      </c>
      <c r="BH43" s="76" t="s">
        <v>877</v>
      </c>
      <c r="BI43" s="78" t="s">
        <v>455</v>
      </c>
      <c r="BJ43" s="78" t="s">
        <v>455</v>
      </c>
      <c r="BK43" s="76" t="s">
        <v>256</v>
      </c>
      <c r="BL43" s="79">
        <v>300000</v>
      </c>
      <c r="BM43" s="79">
        <v>246317</v>
      </c>
      <c r="BN43" s="76" t="s">
        <v>290</v>
      </c>
      <c r="BO43" s="76" t="s">
        <v>291</v>
      </c>
      <c r="BP43" s="76" t="s">
        <v>872</v>
      </c>
      <c r="BQ43" s="76" t="s">
        <v>256</v>
      </c>
      <c r="BR43" s="76" t="s">
        <v>256</v>
      </c>
      <c r="BS43" s="76" t="s">
        <v>293</v>
      </c>
      <c r="BT43" s="76" t="s">
        <v>256</v>
      </c>
      <c r="BU43" s="76" t="s">
        <v>256</v>
      </c>
      <c r="BV43" s="76" t="s">
        <v>256</v>
      </c>
      <c r="BW43" s="76" t="s">
        <v>256</v>
      </c>
      <c r="BX43" s="76" t="s">
        <v>256</v>
      </c>
      <c r="BY43" s="76" t="s">
        <v>873</v>
      </c>
      <c r="BZ43" s="76" t="s">
        <v>256</v>
      </c>
      <c r="CA43" s="76" t="s">
        <v>256</v>
      </c>
      <c r="CB43" s="76" t="s">
        <v>256</v>
      </c>
      <c r="CC43" s="76" t="s">
        <v>256</v>
      </c>
      <c r="CD43" s="76" t="s">
        <v>874</v>
      </c>
      <c r="CE43" s="76" t="s">
        <v>296</v>
      </c>
      <c r="CF43" s="76" t="s">
        <v>297</v>
      </c>
      <c r="CG43" s="76" t="s">
        <v>297</v>
      </c>
      <c r="CH43" s="76" t="s">
        <v>297</v>
      </c>
      <c r="CI43" s="76" t="s">
        <v>297</v>
      </c>
      <c r="CJ43" s="76" t="s">
        <v>297</v>
      </c>
      <c r="CK43" s="76" t="s">
        <v>297</v>
      </c>
      <c r="CL43" s="79">
        <v>0</v>
      </c>
      <c r="CM43" s="79">
        <v>0</v>
      </c>
      <c r="CN43" s="79">
        <v>0</v>
      </c>
      <c r="CO43" s="79">
        <v>0</v>
      </c>
      <c r="CP43" s="79">
        <v>0</v>
      </c>
      <c r="CQ43" s="79">
        <v>0</v>
      </c>
      <c r="CR43" s="79">
        <v>0</v>
      </c>
      <c r="CS43" s="79">
        <v>0</v>
      </c>
      <c r="CT43" s="79">
        <v>0</v>
      </c>
      <c r="CU43" s="79">
        <v>2021100051930370</v>
      </c>
      <c r="CV43" s="79" t="s">
        <v>256</v>
      </c>
      <c r="CW43" s="76" t="s">
        <v>256</v>
      </c>
      <c r="CX43" s="79" t="s">
        <v>878</v>
      </c>
      <c r="CY43" s="79" t="s">
        <v>256</v>
      </c>
      <c r="CZ43" s="79" t="s">
        <v>256</v>
      </c>
      <c r="DA43" s="79" t="s">
        <v>256</v>
      </c>
      <c r="DB43" s="79" t="s">
        <v>256</v>
      </c>
      <c r="DC43" s="79" t="s">
        <v>256</v>
      </c>
      <c r="DD43" s="79" t="s">
        <v>256</v>
      </c>
      <c r="DE43" s="79" t="s">
        <v>256</v>
      </c>
      <c r="DF43" s="44" t="s">
        <v>256</v>
      </c>
    </row>
    <row r="44" spans="1:110" x14ac:dyDescent="0.25">
      <c r="A44" s="76" t="s">
        <v>251</v>
      </c>
      <c r="B44" s="77">
        <v>43770</v>
      </c>
      <c r="C44" s="78" t="s">
        <v>252</v>
      </c>
      <c r="D44" s="78" t="s">
        <v>253</v>
      </c>
      <c r="E44" s="76" t="s">
        <v>254</v>
      </c>
      <c r="F44" s="76" t="s">
        <v>255</v>
      </c>
      <c r="G44" s="76" t="s">
        <v>256</v>
      </c>
      <c r="H44" s="76" t="s">
        <v>257</v>
      </c>
      <c r="I44" s="76" t="s">
        <v>258</v>
      </c>
      <c r="J44" s="78" t="s">
        <v>252</v>
      </c>
      <c r="K44" s="78" t="s">
        <v>259</v>
      </c>
      <c r="L44" s="76" t="s">
        <v>260</v>
      </c>
      <c r="M44" s="76" t="s">
        <v>261</v>
      </c>
      <c r="N44" s="76" t="s">
        <v>879</v>
      </c>
      <c r="O44" s="76" t="s">
        <v>880</v>
      </c>
      <c r="P44" s="76" t="s">
        <v>881</v>
      </c>
      <c r="Q44" s="76" t="s">
        <v>882</v>
      </c>
      <c r="R44" s="76" t="s">
        <v>726</v>
      </c>
      <c r="S44" s="76" t="s">
        <v>727</v>
      </c>
      <c r="T44" s="76" t="s">
        <v>338</v>
      </c>
      <c r="U44" s="76" t="s">
        <v>548</v>
      </c>
      <c r="V44" s="79">
        <v>300000</v>
      </c>
      <c r="W44" s="79">
        <v>0</v>
      </c>
      <c r="X44" s="76" t="s">
        <v>883</v>
      </c>
      <c r="Y44" s="76" t="s">
        <v>884</v>
      </c>
      <c r="Z44" s="76" t="s">
        <v>272</v>
      </c>
      <c r="AA44" s="76" t="s">
        <v>496</v>
      </c>
      <c r="AB44" s="76" t="s">
        <v>885</v>
      </c>
      <c r="AC44" s="76" t="s">
        <v>297</v>
      </c>
      <c r="AD44" s="76" t="s">
        <v>886</v>
      </c>
      <c r="AE44" s="76" t="s">
        <v>222</v>
      </c>
      <c r="AF44" s="76" t="s">
        <v>887</v>
      </c>
      <c r="AG44" s="76" t="s">
        <v>888</v>
      </c>
      <c r="AH44" s="76" t="s">
        <v>706</v>
      </c>
      <c r="AI44" s="78" t="s">
        <v>351</v>
      </c>
      <c r="AJ44" s="78" t="s">
        <v>501</v>
      </c>
      <c r="AK44" s="79">
        <v>10108</v>
      </c>
      <c r="AL44" s="76" t="s">
        <v>210</v>
      </c>
      <c r="AM44" s="78" t="s">
        <v>889</v>
      </c>
      <c r="AN44" s="78" t="s">
        <v>501</v>
      </c>
      <c r="AO44" s="78" t="s">
        <v>501</v>
      </c>
      <c r="AP44" s="76" t="s">
        <v>373</v>
      </c>
      <c r="AQ44" s="76" t="s">
        <v>373</v>
      </c>
      <c r="AR44" s="79">
        <v>2855</v>
      </c>
      <c r="AS44" s="79" t="s">
        <v>256</v>
      </c>
      <c r="AT44" s="79">
        <v>0</v>
      </c>
      <c r="AU44" s="76" t="s">
        <v>890</v>
      </c>
      <c r="AV44" s="79">
        <v>7253</v>
      </c>
      <c r="AW44" s="79">
        <v>0</v>
      </c>
      <c r="AX44" s="79">
        <v>7253</v>
      </c>
      <c r="AY44" s="79">
        <v>0</v>
      </c>
      <c r="AZ44" s="79">
        <v>7253</v>
      </c>
      <c r="BA44" s="76" t="s">
        <v>879</v>
      </c>
      <c r="BB44" s="78" t="s">
        <v>454</v>
      </c>
      <c r="BC44" s="78" t="s">
        <v>891</v>
      </c>
      <c r="BD44" s="76">
        <v>202</v>
      </c>
      <c r="BE44" s="78" t="s">
        <v>315</v>
      </c>
      <c r="BF44" s="76" t="s">
        <v>892</v>
      </c>
      <c r="BG44" s="78" t="s">
        <v>318</v>
      </c>
      <c r="BH44" s="76" t="s">
        <v>892</v>
      </c>
      <c r="BI44" s="78" t="s">
        <v>318</v>
      </c>
      <c r="BJ44" s="78" t="s">
        <v>318</v>
      </c>
      <c r="BK44" s="76" t="s">
        <v>256</v>
      </c>
      <c r="BL44" s="79">
        <v>300000</v>
      </c>
      <c r="BM44" s="79">
        <v>292747</v>
      </c>
      <c r="BN44" s="76" t="s">
        <v>290</v>
      </c>
      <c r="BO44" s="76" t="s">
        <v>291</v>
      </c>
      <c r="BP44" s="76" t="s">
        <v>893</v>
      </c>
      <c r="BQ44" s="76" t="s">
        <v>256</v>
      </c>
      <c r="BR44" s="76" t="s">
        <v>256</v>
      </c>
      <c r="BS44" s="76" t="s">
        <v>293</v>
      </c>
      <c r="BT44" s="76" t="s">
        <v>256</v>
      </c>
      <c r="BU44" s="76" t="s">
        <v>256</v>
      </c>
      <c r="BV44" s="76" t="s">
        <v>256</v>
      </c>
      <c r="BW44" s="76" t="s">
        <v>256</v>
      </c>
      <c r="BX44" s="76" t="s">
        <v>256</v>
      </c>
      <c r="BY44" s="76" t="s">
        <v>294</v>
      </c>
      <c r="BZ44" s="76" t="s">
        <v>256</v>
      </c>
      <c r="CA44" s="76" t="s">
        <v>256</v>
      </c>
      <c r="CB44" s="76" t="s">
        <v>256</v>
      </c>
      <c r="CC44" s="76" t="s">
        <v>256</v>
      </c>
      <c r="CD44" s="76" t="s">
        <v>894</v>
      </c>
      <c r="CE44" s="76" t="s">
        <v>296</v>
      </c>
      <c r="CF44" s="76" t="s">
        <v>297</v>
      </c>
      <c r="CG44" s="76" t="s">
        <v>297</v>
      </c>
      <c r="CH44" s="76" t="s">
        <v>297</v>
      </c>
      <c r="CI44" s="76" t="s">
        <v>297</v>
      </c>
      <c r="CJ44" s="76" t="s">
        <v>297</v>
      </c>
      <c r="CK44" s="76" t="s">
        <v>297</v>
      </c>
      <c r="CL44" s="79">
        <v>0</v>
      </c>
      <c r="CM44" s="79">
        <v>0</v>
      </c>
      <c r="CN44" s="79">
        <v>0</v>
      </c>
      <c r="CO44" s="79">
        <v>0</v>
      </c>
      <c r="CP44" s="79">
        <v>0</v>
      </c>
      <c r="CQ44" s="79">
        <v>0</v>
      </c>
      <c r="CR44" s="79">
        <v>0</v>
      </c>
      <c r="CS44" s="79">
        <v>0</v>
      </c>
      <c r="CT44" s="79">
        <v>0</v>
      </c>
      <c r="CU44" s="79">
        <v>2021100051930420</v>
      </c>
      <c r="CV44" s="79" t="s">
        <v>256</v>
      </c>
      <c r="CW44" s="76" t="s">
        <v>256</v>
      </c>
      <c r="CX44" s="79" t="s">
        <v>895</v>
      </c>
      <c r="CY44" s="79" t="s">
        <v>256</v>
      </c>
      <c r="CZ44" s="79" t="s">
        <v>256</v>
      </c>
      <c r="DA44" s="79" t="s">
        <v>256</v>
      </c>
      <c r="DB44" s="79" t="s">
        <v>256</v>
      </c>
      <c r="DC44" s="79" t="s">
        <v>256</v>
      </c>
      <c r="DD44" s="79" t="s">
        <v>256</v>
      </c>
      <c r="DE44" s="79" t="s">
        <v>256</v>
      </c>
      <c r="DF44" s="44" t="s">
        <v>256</v>
      </c>
    </row>
    <row r="45" spans="1:110" x14ac:dyDescent="0.25">
      <c r="A45" s="76" t="s">
        <v>251</v>
      </c>
      <c r="B45" s="77">
        <v>43770</v>
      </c>
      <c r="C45" s="78" t="s">
        <v>252</v>
      </c>
      <c r="D45" s="78" t="s">
        <v>253</v>
      </c>
      <c r="E45" s="76" t="s">
        <v>254</v>
      </c>
      <c r="F45" s="76" t="s">
        <v>255</v>
      </c>
      <c r="G45" s="76" t="s">
        <v>256</v>
      </c>
      <c r="H45" s="76" t="s">
        <v>257</v>
      </c>
      <c r="I45" s="76" t="s">
        <v>258</v>
      </c>
      <c r="J45" s="78" t="s">
        <v>252</v>
      </c>
      <c r="K45" s="78" t="s">
        <v>259</v>
      </c>
      <c r="L45" s="76" t="s">
        <v>260</v>
      </c>
      <c r="M45" s="76" t="s">
        <v>261</v>
      </c>
      <c r="N45" s="76" t="s">
        <v>896</v>
      </c>
      <c r="O45" s="76" t="s">
        <v>897</v>
      </c>
      <c r="P45" s="76" t="s">
        <v>898</v>
      </c>
      <c r="Q45" s="76" t="s">
        <v>899</v>
      </c>
      <c r="R45" s="76" t="s">
        <v>900</v>
      </c>
      <c r="S45" s="76" t="s">
        <v>727</v>
      </c>
      <c r="T45" s="76" t="s">
        <v>338</v>
      </c>
      <c r="U45" s="76" t="s">
        <v>548</v>
      </c>
      <c r="V45" s="79">
        <v>300000</v>
      </c>
      <c r="W45" s="79">
        <v>0</v>
      </c>
      <c r="X45" s="76" t="s">
        <v>901</v>
      </c>
      <c r="Y45" s="76" t="s">
        <v>773</v>
      </c>
      <c r="Z45" s="76" t="s">
        <v>272</v>
      </c>
      <c r="AA45" s="76" t="s">
        <v>902</v>
      </c>
      <c r="AB45" s="76" t="s">
        <v>903</v>
      </c>
      <c r="AC45" s="76" t="s">
        <v>904</v>
      </c>
      <c r="AD45" s="76" t="s">
        <v>905</v>
      </c>
      <c r="AE45" s="76" t="s">
        <v>222</v>
      </c>
      <c r="AF45" s="76" t="s">
        <v>906</v>
      </c>
      <c r="AG45" s="76" t="s">
        <v>907</v>
      </c>
      <c r="AH45" s="76" t="s">
        <v>535</v>
      </c>
      <c r="AI45" s="78" t="s">
        <v>575</v>
      </c>
      <c r="AJ45" s="78" t="s">
        <v>747</v>
      </c>
      <c r="AK45" s="79">
        <v>21539</v>
      </c>
      <c r="AL45" s="76" t="s">
        <v>211</v>
      </c>
      <c r="AM45" s="78" t="s">
        <v>329</v>
      </c>
      <c r="AN45" s="78" t="s">
        <v>376</v>
      </c>
      <c r="AO45" s="78" t="s">
        <v>908</v>
      </c>
      <c r="AP45" s="76" t="s">
        <v>232</v>
      </c>
      <c r="AQ45" s="76" t="s">
        <v>232</v>
      </c>
      <c r="AR45" s="79">
        <v>4470</v>
      </c>
      <c r="AS45" s="79" t="s">
        <v>256</v>
      </c>
      <c r="AT45" s="79">
        <v>1348</v>
      </c>
      <c r="AU45" s="76" t="s">
        <v>909</v>
      </c>
      <c r="AV45" s="79">
        <v>15721</v>
      </c>
      <c r="AW45" s="79">
        <v>1572</v>
      </c>
      <c r="AX45" s="79">
        <v>14149</v>
      </c>
      <c r="AY45" s="79">
        <v>0</v>
      </c>
      <c r="AZ45" s="79">
        <v>15721</v>
      </c>
      <c r="BA45" s="76" t="s">
        <v>910</v>
      </c>
      <c r="BB45" s="78" t="s">
        <v>787</v>
      </c>
      <c r="BC45" s="78" t="s">
        <v>787</v>
      </c>
      <c r="BD45" s="76">
        <v>196</v>
      </c>
      <c r="BE45" s="78" t="s">
        <v>436</v>
      </c>
      <c r="BF45" s="76" t="s">
        <v>911</v>
      </c>
      <c r="BG45" s="78" t="s">
        <v>455</v>
      </c>
      <c r="BH45" s="76" t="s">
        <v>911</v>
      </c>
      <c r="BI45" s="78" t="s">
        <v>455</v>
      </c>
      <c r="BJ45" s="78" t="s">
        <v>455</v>
      </c>
      <c r="BK45" s="76" t="s">
        <v>256</v>
      </c>
      <c r="BL45" s="79">
        <v>300000</v>
      </c>
      <c r="BM45" s="79">
        <v>284279</v>
      </c>
      <c r="BN45" s="76" t="s">
        <v>256</v>
      </c>
      <c r="BO45" s="76" t="s">
        <v>256</v>
      </c>
      <c r="BP45" s="76" t="s">
        <v>256</v>
      </c>
      <c r="BQ45" s="76" t="s">
        <v>256</v>
      </c>
      <c r="BR45" s="76" t="s">
        <v>904</v>
      </c>
      <c r="BS45" s="76" t="s">
        <v>293</v>
      </c>
      <c r="BT45" s="76" t="s">
        <v>256</v>
      </c>
      <c r="BU45" s="76" t="s">
        <v>256</v>
      </c>
      <c r="BV45" s="76" t="s">
        <v>256</v>
      </c>
      <c r="BW45" s="76" t="s">
        <v>256</v>
      </c>
      <c r="BX45" s="76" t="s">
        <v>256</v>
      </c>
      <c r="BY45" s="76" t="s">
        <v>634</v>
      </c>
      <c r="BZ45" s="76" t="s">
        <v>256</v>
      </c>
      <c r="CA45" s="76" t="s">
        <v>256</v>
      </c>
      <c r="CB45" s="76" t="s">
        <v>256</v>
      </c>
      <c r="CC45" s="76" t="s">
        <v>256</v>
      </c>
      <c r="CD45" s="76" t="s">
        <v>912</v>
      </c>
      <c r="CE45" s="76" t="s">
        <v>296</v>
      </c>
      <c r="CF45" s="76" t="s">
        <v>297</v>
      </c>
      <c r="CG45" s="76" t="s">
        <v>297</v>
      </c>
      <c r="CH45" s="76" t="s">
        <v>297</v>
      </c>
      <c r="CI45" s="76" t="s">
        <v>297</v>
      </c>
      <c r="CJ45" s="76" t="s">
        <v>297</v>
      </c>
      <c r="CK45" s="76" t="s">
        <v>297</v>
      </c>
      <c r="CL45" s="79">
        <v>0</v>
      </c>
      <c r="CM45" s="79">
        <v>0</v>
      </c>
      <c r="CN45" s="79">
        <v>0</v>
      </c>
      <c r="CO45" s="79">
        <v>0</v>
      </c>
      <c r="CP45" s="79">
        <v>0</v>
      </c>
      <c r="CQ45" s="79">
        <v>0</v>
      </c>
      <c r="CR45" s="79">
        <v>0</v>
      </c>
      <c r="CS45" s="79">
        <v>0</v>
      </c>
      <c r="CT45" s="79">
        <v>0</v>
      </c>
      <c r="CU45" s="79">
        <v>2021100051931200</v>
      </c>
      <c r="CV45" s="79" t="s">
        <v>256</v>
      </c>
      <c r="CW45" s="76" t="s">
        <v>256</v>
      </c>
      <c r="CX45" s="79" t="s">
        <v>913</v>
      </c>
      <c r="CY45" s="79" t="s">
        <v>256</v>
      </c>
      <c r="CZ45" s="79" t="s">
        <v>256</v>
      </c>
      <c r="DA45" s="79" t="s">
        <v>256</v>
      </c>
      <c r="DB45" s="79" t="s">
        <v>256</v>
      </c>
      <c r="DC45" s="79" t="s">
        <v>256</v>
      </c>
      <c r="DD45" s="79" t="s">
        <v>256</v>
      </c>
      <c r="DE45" s="79" t="s">
        <v>256</v>
      </c>
      <c r="DF45" s="44" t="s">
        <v>256</v>
      </c>
    </row>
    <row r="46" spans="1:110" x14ac:dyDescent="0.25">
      <c r="A46" s="76" t="s">
        <v>251</v>
      </c>
      <c r="B46" s="77">
        <v>43770</v>
      </c>
      <c r="C46" s="78" t="s">
        <v>252</v>
      </c>
      <c r="D46" s="78" t="s">
        <v>253</v>
      </c>
      <c r="E46" s="76" t="s">
        <v>254</v>
      </c>
      <c r="F46" s="76" t="s">
        <v>255</v>
      </c>
      <c r="G46" s="76" t="s">
        <v>256</v>
      </c>
      <c r="H46" s="76" t="s">
        <v>257</v>
      </c>
      <c r="I46" s="76" t="s">
        <v>258</v>
      </c>
      <c r="J46" s="78" t="s">
        <v>252</v>
      </c>
      <c r="K46" s="78" t="s">
        <v>259</v>
      </c>
      <c r="L46" s="76" t="s">
        <v>260</v>
      </c>
      <c r="M46" s="76" t="s">
        <v>261</v>
      </c>
      <c r="N46" s="76" t="s">
        <v>914</v>
      </c>
      <c r="O46" s="76" t="s">
        <v>915</v>
      </c>
      <c r="P46" s="76" t="s">
        <v>916</v>
      </c>
      <c r="Q46" s="76" t="s">
        <v>914</v>
      </c>
      <c r="R46" s="76" t="s">
        <v>917</v>
      </c>
      <c r="S46" s="76" t="s">
        <v>422</v>
      </c>
      <c r="T46" s="76" t="s">
        <v>338</v>
      </c>
      <c r="U46" s="76" t="s">
        <v>203</v>
      </c>
      <c r="V46" s="79">
        <v>300000</v>
      </c>
      <c r="W46" s="79">
        <v>0</v>
      </c>
      <c r="X46" s="76" t="s">
        <v>918</v>
      </c>
      <c r="Y46" s="76" t="s">
        <v>307</v>
      </c>
      <c r="Z46" s="76" t="s">
        <v>272</v>
      </c>
      <c r="AA46" s="76" t="s">
        <v>308</v>
      </c>
      <c r="AB46" s="76" t="s">
        <v>309</v>
      </c>
      <c r="AC46" s="76" t="s">
        <v>256</v>
      </c>
      <c r="AD46" s="76" t="s">
        <v>310</v>
      </c>
      <c r="AE46" s="76" t="s">
        <v>223</v>
      </c>
      <c r="AF46" s="76" t="s">
        <v>311</v>
      </c>
      <c r="AG46" s="76" t="s">
        <v>312</v>
      </c>
      <c r="AH46" s="76" t="s">
        <v>313</v>
      </c>
      <c r="AI46" s="78" t="s">
        <v>329</v>
      </c>
      <c r="AJ46" s="78" t="s">
        <v>329</v>
      </c>
      <c r="AK46" s="79">
        <v>38500</v>
      </c>
      <c r="AL46" s="76" t="s">
        <v>212</v>
      </c>
      <c r="AM46" s="78" t="s">
        <v>818</v>
      </c>
      <c r="AN46" s="78" t="s">
        <v>436</v>
      </c>
      <c r="AO46" s="78" t="s">
        <v>919</v>
      </c>
      <c r="AP46" s="76" t="s">
        <v>232</v>
      </c>
      <c r="AQ46" s="76" t="s">
        <v>232</v>
      </c>
      <c r="AR46" s="79">
        <v>14500</v>
      </c>
      <c r="AS46" s="79" t="s">
        <v>256</v>
      </c>
      <c r="AT46" s="79">
        <v>0</v>
      </c>
      <c r="AU46" s="76" t="s">
        <v>920</v>
      </c>
      <c r="AV46" s="79">
        <v>24000</v>
      </c>
      <c r="AW46" s="79">
        <v>2400</v>
      </c>
      <c r="AX46" s="79">
        <v>21600</v>
      </c>
      <c r="AY46" s="79">
        <v>0</v>
      </c>
      <c r="AZ46" s="79">
        <v>24000</v>
      </c>
      <c r="BA46" s="76" t="s">
        <v>328</v>
      </c>
      <c r="BB46" s="78" t="s">
        <v>818</v>
      </c>
      <c r="BC46" s="78" t="s">
        <v>818</v>
      </c>
      <c r="BD46" s="76">
        <v>198</v>
      </c>
      <c r="BE46" s="78" t="s">
        <v>455</v>
      </c>
      <c r="BF46" s="76" t="s">
        <v>921</v>
      </c>
      <c r="BG46" s="78" t="s">
        <v>454</v>
      </c>
      <c r="BH46" s="76" t="s">
        <v>921</v>
      </c>
      <c r="BI46" s="78" t="s">
        <v>454</v>
      </c>
      <c r="BJ46" s="78" t="s">
        <v>454</v>
      </c>
      <c r="BK46" s="76" t="s">
        <v>256</v>
      </c>
      <c r="BL46" s="79">
        <v>300000</v>
      </c>
      <c r="BM46" s="79">
        <v>276000</v>
      </c>
      <c r="BN46" s="76" t="s">
        <v>256</v>
      </c>
      <c r="BO46" s="76" t="s">
        <v>256</v>
      </c>
      <c r="BP46" s="76" t="s">
        <v>256</v>
      </c>
      <c r="BQ46" s="76" t="s">
        <v>256</v>
      </c>
      <c r="BR46" s="76" t="s">
        <v>256</v>
      </c>
      <c r="BS46" s="76" t="s">
        <v>293</v>
      </c>
      <c r="BT46" s="76" t="s">
        <v>256</v>
      </c>
      <c r="BU46" s="76" t="s">
        <v>256</v>
      </c>
      <c r="BV46" s="76" t="s">
        <v>256</v>
      </c>
      <c r="BW46" s="76" t="s">
        <v>256</v>
      </c>
      <c r="BX46" s="76" t="s">
        <v>256</v>
      </c>
      <c r="BY46" s="76" t="s">
        <v>323</v>
      </c>
      <c r="BZ46" s="76" t="s">
        <v>256</v>
      </c>
      <c r="CA46" s="76" t="s">
        <v>256</v>
      </c>
      <c r="CB46" s="76" t="s">
        <v>256</v>
      </c>
      <c r="CC46" s="76" t="s">
        <v>256</v>
      </c>
      <c r="CD46" s="76" t="s">
        <v>324</v>
      </c>
      <c r="CE46" s="76" t="s">
        <v>296</v>
      </c>
      <c r="CF46" s="76" t="s">
        <v>297</v>
      </c>
      <c r="CG46" s="76" t="s">
        <v>297</v>
      </c>
      <c r="CH46" s="76" t="s">
        <v>297</v>
      </c>
      <c r="CI46" s="76" t="s">
        <v>297</v>
      </c>
      <c r="CJ46" s="76" t="s">
        <v>297</v>
      </c>
      <c r="CK46" s="76" t="s">
        <v>297</v>
      </c>
      <c r="CL46" s="79">
        <v>0</v>
      </c>
      <c r="CM46" s="79">
        <v>0</v>
      </c>
      <c r="CN46" s="79">
        <v>0</v>
      </c>
      <c r="CO46" s="79">
        <v>0</v>
      </c>
      <c r="CP46" s="79">
        <v>0</v>
      </c>
      <c r="CQ46" s="79">
        <v>0</v>
      </c>
      <c r="CR46" s="79">
        <v>0</v>
      </c>
      <c r="CS46" s="79">
        <v>0</v>
      </c>
      <c r="CT46" s="79">
        <v>0</v>
      </c>
      <c r="CU46" s="79">
        <v>2021100051931470</v>
      </c>
      <c r="CV46" s="79" t="s">
        <v>256</v>
      </c>
      <c r="CW46" s="76" t="s">
        <v>256</v>
      </c>
      <c r="CX46" s="79" t="s">
        <v>922</v>
      </c>
      <c r="CY46" s="79" t="s">
        <v>256</v>
      </c>
      <c r="CZ46" s="79" t="s">
        <v>256</v>
      </c>
      <c r="DA46" s="79" t="s">
        <v>256</v>
      </c>
      <c r="DB46" s="79" t="s">
        <v>256</v>
      </c>
      <c r="DC46" s="79" t="s">
        <v>256</v>
      </c>
      <c r="DD46" s="79" t="s">
        <v>256</v>
      </c>
      <c r="DE46" s="79" t="s">
        <v>256</v>
      </c>
      <c r="DF46" s="44" t="s">
        <v>256</v>
      </c>
    </row>
    <row r="47" spans="1:110" x14ac:dyDescent="0.25">
      <c r="A47" s="76" t="s">
        <v>251</v>
      </c>
      <c r="B47" s="77">
        <v>43770</v>
      </c>
      <c r="C47" s="78" t="s">
        <v>252</v>
      </c>
      <c r="D47" s="78" t="s">
        <v>253</v>
      </c>
      <c r="E47" s="76" t="s">
        <v>254</v>
      </c>
      <c r="F47" s="76" t="s">
        <v>255</v>
      </c>
      <c r="G47" s="76" t="s">
        <v>256</v>
      </c>
      <c r="H47" s="76" t="s">
        <v>257</v>
      </c>
      <c r="I47" s="76" t="s">
        <v>258</v>
      </c>
      <c r="J47" s="78" t="s">
        <v>252</v>
      </c>
      <c r="K47" s="78" t="s">
        <v>259</v>
      </c>
      <c r="L47" s="76" t="s">
        <v>260</v>
      </c>
      <c r="M47" s="76" t="s">
        <v>261</v>
      </c>
      <c r="N47" s="76" t="s">
        <v>923</v>
      </c>
      <c r="O47" s="76" t="s">
        <v>924</v>
      </c>
      <c r="P47" s="76" t="s">
        <v>925</v>
      </c>
      <c r="Q47" s="76" t="s">
        <v>926</v>
      </c>
      <c r="R47" s="76" t="s">
        <v>927</v>
      </c>
      <c r="S47" s="76" t="s">
        <v>928</v>
      </c>
      <c r="T47" s="76" t="s">
        <v>338</v>
      </c>
      <c r="U47" s="76" t="s">
        <v>627</v>
      </c>
      <c r="V47" s="79">
        <v>300000</v>
      </c>
      <c r="W47" s="79">
        <v>0</v>
      </c>
      <c r="X47" s="76" t="s">
        <v>929</v>
      </c>
      <c r="Y47" s="76" t="s">
        <v>930</v>
      </c>
      <c r="Z47" s="76" t="s">
        <v>931</v>
      </c>
      <c r="AA47" s="76" t="s">
        <v>932</v>
      </c>
      <c r="AB47" s="76" t="s">
        <v>933</v>
      </c>
      <c r="AC47" s="76" t="s">
        <v>297</v>
      </c>
      <c r="AD47" s="76" t="s">
        <v>934</v>
      </c>
      <c r="AE47" s="76" t="s">
        <v>222</v>
      </c>
      <c r="AF47" s="76" t="s">
        <v>344</v>
      </c>
      <c r="AG47" s="76" t="s">
        <v>345</v>
      </c>
      <c r="AH47" s="76" t="s">
        <v>279</v>
      </c>
      <c r="AI47" s="78" t="s">
        <v>747</v>
      </c>
      <c r="AJ47" s="78" t="s">
        <v>289</v>
      </c>
      <c r="AK47" s="79">
        <v>13975</v>
      </c>
      <c r="AL47" s="76" t="s">
        <v>210</v>
      </c>
      <c r="AM47" s="78" t="s">
        <v>315</v>
      </c>
      <c r="AN47" s="78" t="s">
        <v>455</v>
      </c>
      <c r="AO47" s="78" t="s">
        <v>315</v>
      </c>
      <c r="AP47" s="76" t="s">
        <v>373</v>
      </c>
      <c r="AQ47" s="76" t="s">
        <v>373</v>
      </c>
      <c r="AR47" s="79">
        <v>216</v>
      </c>
      <c r="AS47" s="79" t="s">
        <v>256</v>
      </c>
      <c r="AT47" s="79">
        <v>0</v>
      </c>
      <c r="AU47" s="76" t="s">
        <v>935</v>
      </c>
      <c r="AV47" s="79">
        <v>13759</v>
      </c>
      <c r="AW47" s="79">
        <v>0</v>
      </c>
      <c r="AX47" s="79">
        <v>13759</v>
      </c>
      <c r="AY47" s="79">
        <v>0</v>
      </c>
      <c r="AZ47" s="79">
        <v>13759</v>
      </c>
      <c r="BA47" s="76" t="s">
        <v>923</v>
      </c>
      <c r="BB47" s="78" t="s">
        <v>318</v>
      </c>
      <c r="BC47" s="78" t="s">
        <v>318</v>
      </c>
      <c r="BD47" s="76">
        <v>207</v>
      </c>
      <c r="BE47" s="78" t="s">
        <v>936</v>
      </c>
      <c r="BF47" s="76" t="s">
        <v>937</v>
      </c>
      <c r="BG47" s="78" t="s">
        <v>938</v>
      </c>
      <c r="BH47" s="76" t="s">
        <v>937</v>
      </c>
      <c r="BI47" s="78" t="s">
        <v>938</v>
      </c>
      <c r="BJ47" s="78" t="s">
        <v>938</v>
      </c>
      <c r="BK47" s="76" t="s">
        <v>256</v>
      </c>
      <c r="BL47" s="79">
        <v>300000</v>
      </c>
      <c r="BM47" s="79">
        <v>286241</v>
      </c>
      <c r="BN47" s="76" t="s">
        <v>290</v>
      </c>
      <c r="BO47" s="76" t="s">
        <v>291</v>
      </c>
      <c r="BP47" s="76" t="s">
        <v>939</v>
      </c>
      <c r="BQ47" s="76" t="s">
        <v>256</v>
      </c>
      <c r="BR47" s="76" t="s">
        <v>256</v>
      </c>
      <c r="BS47" s="76" t="s">
        <v>293</v>
      </c>
      <c r="BT47" s="76" t="s">
        <v>256</v>
      </c>
      <c r="BU47" s="76" t="s">
        <v>256</v>
      </c>
      <c r="BV47" s="76" t="s">
        <v>256</v>
      </c>
      <c r="BW47" s="76" t="s">
        <v>256</v>
      </c>
      <c r="BX47" s="76" t="s">
        <v>256</v>
      </c>
      <c r="BY47" s="76" t="s">
        <v>634</v>
      </c>
      <c r="BZ47" s="76" t="s">
        <v>256</v>
      </c>
      <c r="CA47" s="76" t="s">
        <v>256</v>
      </c>
      <c r="CB47" s="76" t="s">
        <v>256</v>
      </c>
      <c r="CC47" s="76" t="s">
        <v>256</v>
      </c>
      <c r="CD47" s="76" t="s">
        <v>940</v>
      </c>
      <c r="CE47" s="76" t="s">
        <v>296</v>
      </c>
      <c r="CF47" s="76" t="s">
        <v>297</v>
      </c>
      <c r="CG47" s="76" t="s">
        <v>297</v>
      </c>
      <c r="CH47" s="76" t="s">
        <v>297</v>
      </c>
      <c r="CI47" s="76" t="s">
        <v>297</v>
      </c>
      <c r="CJ47" s="76" t="s">
        <v>297</v>
      </c>
      <c r="CK47" s="76" t="s">
        <v>297</v>
      </c>
      <c r="CL47" s="79">
        <v>0</v>
      </c>
      <c r="CM47" s="79">
        <v>0</v>
      </c>
      <c r="CN47" s="79">
        <v>0</v>
      </c>
      <c r="CO47" s="79">
        <v>0</v>
      </c>
      <c r="CP47" s="79">
        <v>0</v>
      </c>
      <c r="CQ47" s="79">
        <v>0</v>
      </c>
      <c r="CR47" s="79">
        <v>0</v>
      </c>
      <c r="CS47" s="79">
        <v>0</v>
      </c>
      <c r="CT47" s="79">
        <v>0</v>
      </c>
      <c r="CU47" s="79">
        <v>2021100051932310</v>
      </c>
      <c r="CV47" s="79" t="s">
        <v>256</v>
      </c>
      <c r="CW47" s="76" t="s">
        <v>256</v>
      </c>
      <c r="CX47" s="79" t="s">
        <v>941</v>
      </c>
      <c r="CY47" s="79" t="s">
        <v>256</v>
      </c>
      <c r="CZ47" s="79" t="s">
        <v>256</v>
      </c>
      <c r="DA47" s="79" t="s">
        <v>256</v>
      </c>
      <c r="DB47" s="79" t="s">
        <v>256</v>
      </c>
      <c r="DC47" s="79" t="s">
        <v>256</v>
      </c>
      <c r="DD47" s="79" t="s">
        <v>256</v>
      </c>
      <c r="DE47" s="79" t="s">
        <v>256</v>
      </c>
      <c r="DF47" s="44" t="s">
        <v>256</v>
      </c>
    </row>
    <row r="48" spans="1:110" x14ac:dyDescent="0.25">
      <c r="A48" s="76" t="s">
        <v>251</v>
      </c>
      <c r="B48" s="77">
        <v>43770</v>
      </c>
      <c r="C48" s="78" t="s">
        <v>252</v>
      </c>
      <c r="D48" s="78" t="s">
        <v>253</v>
      </c>
      <c r="E48" s="76" t="s">
        <v>254</v>
      </c>
      <c r="F48" s="76" t="s">
        <v>255</v>
      </c>
      <c r="G48" s="76" t="s">
        <v>256</v>
      </c>
      <c r="H48" s="76" t="s">
        <v>257</v>
      </c>
      <c r="I48" s="76" t="s">
        <v>258</v>
      </c>
      <c r="J48" s="78" t="s">
        <v>252</v>
      </c>
      <c r="K48" s="78" t="s">
        <v>259</v>
      </c>
      <c r="L48" s="76" t="s">
        <v>260</v>
      </c>
      <c r="M48" s="76" t="s">
        <v>261</v>
      </c>
      <c r="N48" s="76" t="s">
        <v>942</v>
      </c>
      <c r="O48" s="76" t="s">
        <v>943</v>
      </c>
      <c r="P48" s="76" t="s">
        <v>944</v>
      </c>
      <c r="Q48" s="76" t="s">
        <v>942</v>
      </c>
      <c r="R48" s="76" t="s">
        <v>945</v>
      </c>
      <c r="S48" s="76" t="s">
        <v>422</v>
      </c>
      <c r="T48" s="76" t="s">
        <v>338</v>
      </c>
      <c r="U48" s="76" t="s">
        <v>203</v>
      </c>
      <c r="V48" s="79">
        <v>300000</v>
      </c>
      <c r="W48" s="79">
        <v>0</v>
      </c>
      <c r="X48" s="76" t="s">
        <v>946</v>
      </c>
      <c r="Y48" s="76" t="s">
        <v>947</v>
      </c>
      <c r="Z48" s="76" t="s">
        <v>362</v>
      </c>
      <c r="AA48" s="76" t="s">
        <v>496</v>
      </c>
      <c r="AB48" s="76" t="s">
        <v>822</v>
      </c>
      <c r="AC48" s="76" t="s">
        <v>297</v>
      </c>
      <c r="AD48" s="76" t="s">
        <v>948</v>
      </c>
      <c r="AE48" s="76" t="s">
        <v>222</v>
      </c>
      <c r="AF48" s="76" t="s">
        <v>949</v>
      </c>
      <c r="AG48" s="76" t="s">
        <v>950</v>
      </c>
      <c r="AH48" s="76" t="s">
        <v>706</v>
      </c>
      <c r="AI48" s="78" t="s">
        <v>501</v>
      </c>
      <c r="AJ48" s="78" t="s">
        <v>575</v>
      </c>
      <c r="AK48" s="79">
        <v>14873</v>
      </c>
      <c r="AL48" s="76" t="s">
        <v>210</v>
      </c>
      <c r="AM48" s="78" t="s">
        <v>331</v>
      </c>
      <c r="AN48" s="78" t="s">
        <v>376</v>
      </c>
      <c r="AO48" s="78" t="s">
        <v>331</v>
      </c>
      <c r="AP48" s="76" t="s">
        <v>373</v>
      </c>
      <c r="AQ48" s="76" t="s">
        <v>373</v>
      </c>
      <c r="AR48" s="79">
        <v>1959</v>
      </c>
      <c r="AS48" s="79" t="s">
        <v>256</v>
      </c>
      <c r="AT48" s="79">
        <v>0</v>
      </c>
      <c r="AU48" s="76" t="s">
        <v>951</v>
      </c>
      <c r="AV48" s="79">
        <v>12914</v>
      </c>
      <c r="AW48" s="79">
        <v>0</v>
      </c>
      <c r="AX48" s="79">
        <v>12914</v>
      </c>
      <c r="AY48" s="79">
        <v>0</v>
      </c>
      <c r="AZ48" s="79">
        <v>12914</v>
      </c>
      <c r="BA48" s="76" t="s">
        <v>942</v>
      </c>
      <c r="BB48" s="78" t="s">
        <v>952</v>
      </c>
      <c r="BC48" s="78" t="s">
        <v>952</v>
      </c>
      <c r="BD48" s="76">
        <v>199</v>
      </c>
      <c r="BE48" s="78" t="s">
        <v>889</v>
      </c>
      <c r="BF48" s="76" t="s">
        <v>953</v>
      </c>
      <c r="BG48" s="78" t="s">
        <v>889</v>
      </c>
      <c r="BH48" s="76" t="s">
        <v>953</v>
      </c>
      <c r="BI48" s="78" t="s">
        <v>889</v>
      </c>
      <c r="BJ48" s="78" t="s">
        <v>889</v>
      </c>
      <c r="BK48" s="76" t="s">
        <v>256</v>
      </c>
      <c r="BL48" s="79">
        <v>300000</v>
      </c>
      <c r="BM48" s="79">
        <v>287086</v>
      </c>
      <c r="BN48" s="76" t="s">
        <v>290</v>
      </c>
      <c r="BO48" s="76" t="s">
        <v>291</v>
      </c>
      <c r="BP48" s="76" t="s">
        <v>954</v>
      </c>
      <c r="BQ48" s="76" t="s">
        <v>256</v>
      </c>
      <c r="BR48" s="76" t="s">
        <v>256</v>
      </c>
      <c r="BS48" s="76" t="s">
        <v>293</v>
      </c>
      <c r="BT48" s="76" t="s">
        <v>256</v>
      </c>
      <c r="BU48" s="76" t="s">
        <v>256</v>
      </c>
      <c r="BV48" s="76" t="s">
        <v>256</v>
      </c>
      <c r="BW48" s="76" t="s">
        <v>256</v>
      </c>
      <c r="BX48" s="76" t="s">
        <v>256</v>
      </c>
      <c r="BY48" s="76" t="s">
        <v>294</v>
      </c>
      <c r="BZ48" s="76" t="s">
        <v>256</v>
      </c>
      <c r="CA48" s="76" t="s">
        <v>256</v>
      </c>
      <c r="CB48" s="76" t="s">
        <v>256</v>
      </c>
      <c r="CC48" s="76" t="s">
        <v>256</v>
      </c>
      <c r="CD48" s="76" t="s">
        <v>955</v>
      </c>
      <c r="CE48" s="76" t="s">
        <v>296</v>
      </c>
      <c r="CF48" s="76" t="s">
        <v>297</v>
      </c>
      <c r="CG48" s="76" t="s">
        <v>297</v>
      </c>
      <c r="CH48" s="76" t="s">
        <v>297</v>
      </c>
      <c r="CI48" s="76" t="s">
        <v>297</v>
      </c>
      <c r="CJ48" s="76" t="s">
        <v>297</v>
      </c>
      <c r="CK48" s="76" t="s">
        <v>297</v>
      </c>
      <c r="CL48" s="79">
        <v>0</v>
      </c>
      <c r="CM48" s="79">
        <v>0</v>
      </c>
      <c r="CN48" s="79">
        <v>0</v>
      </c>
      <c r="CO48" s="79">
        <v>0</v>
      </c>
      <c r="CP48" s="79">
        <v>0</v>
      </c>
      <c r="CQ48" s="79">
        <v>0</v>
      </c>
      <c r="CR48" s="79">
        <v>0</v>
      </c>
      <c r="CS48" s="79">
        <v>0</v>
      </c>
      <c r="CT48" s="79">
        <v>0</v>
      </c>
      <c r="CU48" s="79">
        <v>2021100051932990</v>
      </c>
      <c r="CV48" s="79" t="s">
        <v>256</v>
      </c>
      <c r="CW48" s="76" t="s">
        <v>256</v>
      </c>
      <c r="CX48" s="79" t="s">
        <v>956</v>
      </c>
      <c r="CY48" s="79" t="s">
        <v>256</v>
      </c>
      <c r="CZ48" s="79" t="s">
        <v>256</v>
      </c>
      <c r="DA48" s="79" t="s">
        <v>256</v>
      </c>
      <c r="DB48" s="79" t="s">
        <v>256</v>
      </c>
      <c r="DC48" s="79" t="s">
        <v>256</v>
      </c>
      <c r="DD48" s="79" t="s">
        <v>256</v>
      </c>
      <c r="DE48" s="79" t="s">
        <v>256</v>
      </c>
      <c r="DF48" s="44" t="s">
        <v>256</v>
      </c>
    </row>
    <row r="49" spans="1:110" x14ac:dyDescent="0.25">
      <c r="A49" s="76" t="s">
        <v>251</v>
      </c>
      <c r="B49" s="77">
        <v>43770</v>
      </c>
      <c r="C49" s="78" t="s">
        <v>252</v>
      </c>
      <c r="D49" s="78" t="s">
        <v>253</v>
      </c>
      <c r="E49" s="76" t="s">
        <v>254</v>
      </c>
      <c r="F49" s="76" t="s">
        <v>255</v>
      </c>
      <c r="G49" s="76" t="s">
        <v>256</v>
      </c>
      <c r="H49" s="76" t="s">
        <v>257</v>
      </c>
      <c r="I49" s="76" t="s">
        <v>258</v>
      </c>
      <c r="J49" s="78" t="s">
        <v>252</v>
      </c>
      <c r="K49" s="78" t="s">
        <v>259</v>
      </c>
      <c r="L49" s="76" t="s">
        <v>260</v>
      </c>
      <c r="M49" s="76" t="s">
        <v>261</v>
      </c>
      <c r="N49" s="76" t="s">
        <v>636</v>
      </c>
      <c r="O49" s="76" t="s">
        <v>637</v>
      </c>
      <c r="P49" s="76" t="s">
        <v>638</v>
      </c>
      <c r="Q49" s="76" t="s">
        <v>636</v>
      </c>
      <c r="R49" s="76" t="s">
        <v>639</v>
      </c>
      <c r="S49" s="76" t="s">
        <v>445</v>
      </c>
      <c r="T49" s="76" t="s">
        <v>338</v>
      </c>
      <c r="U49" s="76" t="s">
        <v>203</v>
      </c>
      <c r="V49" s="79">
        <v>300000</v>
      </c>
      <c r="W49" s="79">
        <v>0</v>
      </c>
      <c r="X49" s="76" t="s">
        <v>957</v>
      </c>
      <c r="Y49" s="76" t="s">
        <v>958</v>
      </c>
      <c r="Z49" s="76" t="s">
        <v>362</v>
      </c>
      <c r="AA49" s="76" t="s">
        <v>496</v>
      </c>
      <c r="AB49" s="76" t="s">
        <v>296</v>
      </c>
      <c r="AC49" s="76" t="s">
        <v>297</v>
      </c>
      <c r="AD49" s="76" t="s">
        <v>959</v>
      </c>
      <c r="AE49" s="76" t="s">
        <v>223</v>
      </c>
      <c r="AF49" s="76" t="s">
        <v>311</v>
      </c>
      <c r="AG49" s="76" t="s">
        <v>312</v>
      </c>
      <c r="AH49" s="76" t="s">
        <v>313</v>
      </c>
      <c r="AI49" s="78" t="s">
        <v>287</v>
      </c>
      <c r="AJ49" s="78" t="s">
        <v>287</v>
      </c>
      <c r="AK49" s="79">
        <v>58533</v>
      </c>
      <c r="AL49" s="76" t="s">
        <v>213</v>
      </c>
      <c r="AM49" s="78" t="s">
        <v>960</v>
      </c>
      <c r="AN49" s="78" t="s">
        <v>455</v>
      </c>
      <c r="AO49" s="78" t="s">
        <v>455</v>
      </c>
      <c r="AP49" s="76" t="s">
        <v>373</v>
      </c>
      <c r="AQ49" s="76" t="s">
        <v>373</v>
      </c>
      <c r="AR49" s="79">
        <v>25074</v>
      </c>
      <c r="AS49" s="79" t="s">
        <v>256</v>
      </c>
      <c r="AT49" s="79">
        <v>0</v>
      </c>
      <c r="AU49" s="76" t="s">
        <v>961</v>
      </c>
      <c r="AV49" s="79">
        <v>33459</v>
      </c>
      <c r="AW49" s="79">
        <v>0</v>
      </c>
      <c r="AX49" s="79">
        <v>33459</v>
      </c>
      <c r="AY49" s="79">
        <v>0</v>
      </c>
      <c r="AZ49" s="79">
        <v>33459</v>
      </c>
      <c r="BA49" s="76" t="s">
        <v>636</v>
      </c>
      <c r="BB49" s="78" t="s">
        <v>960</v>
      </c>
      <c r="BC49" s="78" t="s">
        <v>962</v>
      </c>
      <c r="BD49" s="76">
        <v>209</v>
      </c>
      <c r="BE49" s="78" t="s">
        <v>938</v>
      </c>
      <c r="BF49" s="76" t="s">
        <v>963</v>
      </c>
      <c r="BG49" s="78" t="s">
        <v>964</v>
      </c>
      <c r="BH49" s="76" t="s">
        <v>963</v>
      </c>
      <c r="BI49" s="78" t="s">
        <v>964</v>
      </c>
      <c r="BJ49" s="78" t="s">
        <v>964</v>
      </c>
      <c r="BK49" s="76" t="s">
        <v>256</v>
      </c>
      <c r="BL49" s="79">
        <v>266000</v>
      </c>
      <c r="BM49" s="79">
        <v>232541</v>
      </c>
      <c r="BN49" s="76" t="s">
        <v>290</v>
      </c>
      <c r="BO49" s="76" t="s">
        <v>291</v>
      </c>
      <c r="BP49" s="76" t="s">
        <v>965</v>
      </c>
      <c r="BQ49" s="76" t="s">
        <v>256</v>
      </c>
      <c r="BR49" s="76" t="s">
        <v>256</v>
      </c>
      <c r="BS49" s="76" t="s">
        <v>293</v>
      </c>
      <c r="BT49" s="76" t="s">
        <v>256</v>
      </c>
      <c r="BU49" s="76" t="s">
        <v>256</v>
      </c>
      <c r="BV49" s="76" t="s">
        <v>256</v>
      </c>
      <c r="BW49" s="76" t="s">
        <v>256</v>
      </c>
      <c r="BX49" s="76" t="s">
        <v>256</v>
      </c>
      <c r="BY49" s="76" t="s">
        <v>412</v>
      </c>
      <c r="BZ49" s="76" t="s">
        <v>256</v>
      </c>
      <c r="CA49" s="76" t="s">
        <v>256</v>
      </c>
      <c r="CB49" s="76" t="s">
        <v>256</v>
      </c>
      <c r="CC49" s="76" t="s">
        <v>256</v>
      </c>
      <c r="CD49" s="76" t="s">
        <v>966</v>
      </c>
      <c r="CE49" s="76" t="s">
        <v>296</v>
      </c>
      <c r="CF49" s="76" t="s">
        <v>297</v>
      </c>
      <c r="CG49" s="76" t="s">
        <v>297</v>
      </c>
      <c r="CH49" s="76" t="s">
        <v>297</v>
      </c>
      <c r="CI49" s="76" t="s">
        <v>297</v>
      </c>
      <c r="CJ49" s="76" t="s">
        <v>297</v>
      </c>
      <c r="CK49" s="76" t="s">
        <v>297</v>
      </c>
      <c r="CL49" s="79">
        <v>0</v>
      </c>
      <c r="CM49" s="79">
        <v>0</v>
      </c>
      <c r="CN49" s="79">
        <v>0</v>
      </c>
      <c r="CO49" s="79">
        <v>0</v>
      </c>
      <c r="CP49" s="79">
        <v>0</v>
      </c>
      <c r="CQ49" s="79">
        <v>0</v>
      </c>
      <c r="CR49" s="79">
        <v>0</v>
      </c>
      <c r="CS49" s="79">
        <v>0</v>
      </c>
      <c r="CT49" s="79">
        <v>0</v>
      </c>
      <c r="CU49" s="79">
        <v>2021100051933040</v>
      </c>
      <c r="CV49" s="79" t="s">
        <v>256</v>
      </c>
      <c r="CW49" s="76" t="s">
        <v>256</v>
      </c>
      <c r="CX49" s="79" t="s">
        <v>967</v>
      </c>
      <c r="CY49" s="79" t="s">
        <v>256</v>
      </c>
      <c r="CZ49" s="79" t="s">
        <v>256</v>
      </c>
      <c r="DA49" s="79" t="s">
        <v>256</v>
      </c>
      <c r="DB49" s="79" t="s">
        <v>256</v>
      </c>
      <c r="DC49" s="79" t="s">
        <v>256</v>
      </c>
      <c r="DD49" s="79" t="s">
        <v>256</v>
      </c>
      <c r="DE49" s="79" t="s">
        <v>256</v>
      </c>
      <c r="DF49" s="44" t="s">
        <v>256</v>
      </c>
    </row>
    <row r="50" spans="1:110" x14ac:dyDescent="0.25">
      <c r="A50" s="76" t="s">
        <v>251</v>
      </c>
      <c r="B50" s="77">
        <v>43770</v>
      </c>
      <c r="C50" s="78" t="s">
        <v>252</v>
      </c>
      <c r="D50" s="78" t="s">
        <v>253</v>
      </c>
      <c r="E50" s="76" t="s">
        <v>254</v>
      </c>
      <c r="F50" s="76" t="s">
        <v>255</v>
      </c>
      <c r="G50" s="76" t="s">
        <v>256</v>
      </c>
      <c r="H50" s="76" t="s">
        <v>257</v>
      </c>
      <c r="I50" s="76" t="s">
        <v>258</v>
      </c>
      <c r="J50" s="78" t="s">
        <v>252</v>
      </c>
      <c r="K50" s="78" t="s">
        <v>259</v>
      </c>
      <c r="L50" s="76" t="s">
        <v>260</v>
      </c>
      <c r="M50" s="76" t="s">
        <v>261</v>
      </c>
      <c r="N50" s="76" t="s">
        <v>968</v>
      </c>
      <c r="O50" s="76" t="s">
        <v>969</v>
      </c>
      <c r="P50" s="76" t="s">
        <v>970</v>
      </c>
      <c r="Q50" s="76" t="s">
        <v>971</v>
      </c>
      <c r="R50" s="76" t="s">
        <v>972</v>
      </c>
      <c r="S50" s="76" t="s">
        <v>493</v>
      </c>
      <c r="T50" s="76" t="s">
        <v>338</v>
      </c>
      <c r="U50" s="76" t="s">
        <v>548</v>
      </c>
      <c r="V50" s="79">
        <v>300000</v>
      </c>
      <c r="W50" s="79">
        <v>0</v>
      </c>
      <c r="X50" s="76" t="s">
        <v>973</v>
      </c>
      <c r="Y50" s="76" t="s">
        <v>974</v>
      </c>
      <c r="Z50" s="76" t="s">
        <v>362</v>
      </c>
      <c r="AA50" s="76" t="s">
        <v>975</v>
      </c>
      <c r="AB50" s="76" t="s">
        <v>976</v>
      </c>
      <c r="AC50" s="76" t="s">
        <v>977</v>
      </c>
      <c r="AD50" s="76" t="s">
        <v>978</v>
      </c>
      <c r="AE50" s="76" t="s">
        <v>222</v>
      </c>
      <c r="AF50" s="76" t="s">
        <v>979</v>
      </c>
      <c r="AG50" s="76" t="s">
        <v>980</v>
      </c>
      <c r="AH50" s="76" t="s">
        <v>431</v>
      </c>
      <c r="AI50" s="78" t="s">
        <v>375</v>
      </c>
      <c r="AJ50" s="78" t="s">
        <v>287</v>
      </c>
      <c r="AK50" s="79">
        <v>8720</v>
      </c>
      <c r="AL50" s="76" t="s">
        <v>209</v>
      </c>
      <c r="AM50" s="78" t="s">
        <v>319</v>
      </c>
      <c r="AN50" s="78" t="s">
        <v>319</v>
      </c>
      <c r="AO50" s="78" t="s">
        <v>319</v>
      </c>
      <c r="AP50" s="76" t="s">
        <v>660</v>
      </c>
      <c r="AQ50" s="76" t="s">
        <v>373</v>
      </c>
      <c r="AR50" s="79">
        <v>7820</v>
      </c>
      <c r="AS50" s="79" t="s">
        <v>256</v>
      </c>
      <c r="AT50" s="79">
        <v>0</v>
      </c>
      <c r="AU50" s="76" t="s">
        <v>981</v>
      </c>
      <c r="AV50" s="79">
        <v>900</v>
      </c>
      <c r="AW50" s="79">
        <v>0</v>
      </c>
      <c r="AX50" s="79">
        <v>900</v>
      </c>
      <c r="AY50" s="79">
        <v>0</v>
      </c>
      <c r="AZ50" s="79">
        <v>900</v>
      </c>
      <c r="BA50" s="76" t="s">
        <v>968</v>
      </c>
      <c r="BB50" s="78" t="s">
        <v>938</v>
      </c>
      <c r="BC50" s="78" t="s">
        <v>938</v>
      </c>
      <c r="BD50" s="76">
        <v>211</v>
      </c>
      <c r="BE50" s="78" t="s">
        <v>964</v>
      </c>
      <c r="BF50" s="76" t="s">
        <v>982</v>
      </c>
      <c r="BG50" s="78" t="s">
        <v>827</v>
      </c>
      <c r="BH50" s="76" t="s">
        <v>982</v>
      </c>
      <c r="BI50" s="78" t="s">
        <v>827</v>
      </c>
      <c r="BJ50" s="78" t="s">
        <v>827</v>
      </c>
      <c r="BK50" s="76" t="s">
        <v>256</v>
      </c>
      <c r="BL50" s="79">
        <v>201259</v>
      </c>
      <c r="BM50" s="79">
        <v>200359</v>
      </c>
      <c r="BN50" s="76" t="s">
        <v>256</v>
      </c>
      <c r="BO50" s="76" t="s">
        <v>256</v>
      </c>
      <c r="BP50" s="76" t="s">
        <v>256</v>
      </c>
      <c r="BQ50" s="76" t="s">
        <v>256</v>
      </c>
      <c r="BR50" s="76" t="s">
        <v>977</v>
      </c>
      <c r="BS50" s="76" t="s">
        <v>293</v>
      </c>
      <c r="BT50" s="76" t="s">
        <v>256</v>
      </c>
      <c r="BU50" s="76" t="s">
        <v>256</v>
      </c>
      <c r="BV50" s="76" t="s">
        <v>256</v>
      </c>
      <c r="BW50" s="76" t="s">
        <v>256</v>
      </c>
      <c r="BX50" s="76" t="s">
        <v>256</v>
      </c>
      <c r="BY50" s="76" t="s">
        <v>294</v>
      </c>
      <c r="BZ50" s="76" t="s">
        <v>256</v>
      </c>
      <c r="CA50" s="76" t="s">
        <v>256</v>
      </c>
      <c r="CB50" s="76" t="s">
        <v>256</v>
      </c>
      <c r="CC50" s="76" t="s">
        <v>256</v>
      </c>
      <c r="CD50" s="76" t="s">
        <v>983</v>
      </c>
      <c r="CE50" s="76" t="s">
        <v>296</v>
      </c>
      <c r="CF50" s="76" t="s">
        <v>297</v>
      </c>
      <c r="CG50" s="76" t="s">
        <v>297</v>
      </c>
      <c r="CH50" s="76" t="s">
        <v>297</v>
      </c>
      <c r="CI50" s="76" t="s">
        <v>297</v>
      </c>
      <c r="CJ50" s="76" t="s">
        <v>297</v>
      </c>
      <c r="CK50" s="76" t="s">
        <v>297</v>
      </c>
      <c r="CL50" s="79">
        <v>0</v>
      </c>
      <c r="CM50" s="79">
        <v>0</v>
      </c>
      <c r="CN50" s="79">
        <v>0</v>
      </c>
      <c r="CO50" s="79">
        <v>0</v>
      </c>
      <c r="CP50" s="79">
        <v>0</v>
      </c>
      <c r="CQ50" s="79">
        <v>0</v>
      </c>
      <c r="CR50" s="79">
        <v>0</v>
      </c>
      <c r="CS50" s="79">
        <v>0</v>
      </c>
      <c r="CT50" s="79">
        <v>0</v>
      </c>
      <c r="CU50" s="79">
        <v>2021100051954200</v>
      </c>
      <c r="CV50" s="79" t="s">
        <v>256</v>
      </c>
      <c r="CW50" s="76" t="s">
        <v>256</v>
      </c>
      <c r="CX50" s="79" t="s">
        <v>984</v>
      </c>
      <c r="CY50" s="79" t="s">
        <v>256</v>
      </c>
      <c r="CZ50" s="79" t="s">
        <v>256</v>
      </c>
      <c r="DA50" s="79" t="s">
        <v>256</v>
      </c>
      <c r="DB50" s="79" t="s">
        <v>256</v>
      </c>
      <c r="DC50" s="79" t="s">
        <v>256</v>
      </c>
      <c r="DD50" s="79" t="s">
        <v>256</v>
      </c>
      <c r="DE50" s="79" t="s">
        <v>256</v>
      </c>
      <c r="DF50" s="44" t="s">
        <v>256</v>
      </c>
    </row>
    <row r="51" spans="1:110" x14ac:dyDescent="0.25">
      <c r="A51" s="76" t="s">
        <v>251</v>
      </c>
      <c r="B51" s="77">
        <v>43770</v>
      </c>
      <c r="C51" s="78" t="s">
        <v>252</v>
      </c>
      <c r="D51" s="78" t="s">
        <v>253</v>
      </c>
      <c r="E51" s="76" t="s">
        <v>254</v>
      </c>
      <c r="F51" s="76" t="s">
        <v>255</v>
      </c>
      <c r="G51" s="76" t="s">
        <v>256</v>
      </c>
      <c r="H51" s="76" t="s">
        <v>257</v>
      </c>
      <c r="I51" s="76" t="s">
        <v>258</v>
      </c>
      <c r="J51" s="78" t="s">
        <v>252</v>
      </c>
      <c r="K51" s="78" t="s">
        <v>259</v>
      </c>
      <c r="L51" s="76" t="s">
        <v>260</v>
      </c>
      <c r="M51" s="76" t="s">
        <v>261</v>
      </c>
      <c r="N51" s="76" t="s">
        <v>968</v>
      </c>
      <c r="O51" s="76" t="s">
        <v>969</v>
      </c>
      <c r="P51" s="76" t="s">
        <v>970</v>
      </c>
      <c r="Q51" s="76" t="s">
        <v>971</v>
      </c>
      <c r="R51" s="76" t="s">
        <v>972</v>
      </c>
      <c r="S51" s="76" t="s">
        <v>493</v>
      </c>
      <c r="T51" s="76" t="s">
        <v>338</v>
      </c>
      <c r="U51" s="76" t="s">
        <v>548</v>
      </c>
      <c r="V51" s="79">
        <v>300000</v>
      </c>
      <c r="W51" s="79">
        <v>0</v>
      </c>
      <c r="X51" s="76" t="s">
        <v>973</v>
      </c>
      <c r="Y51" s="76" t="s">
        <v>974</v>
      </c>
      <c r="Z51" s="76" t="s">
        <v>362</v>
      </c>
      <c r="AA51" s="76" t="s">
        <v>975</v>
      </c>
      <c r="AB51" s="76" t="s">
        <v>976</v>
      </c>
      <c r="AC51" s="76" t="s">
        <v>977</v>
      </c>
      <c r="AD51" s="76" t="s">
        <v>978</v>
      </c>
      <c r="AE51" s="76" t="s">
        <v>222</v>
      </c>
      <c r="AF51" s="76" t="s">
        <v>979</v>
      </c>
      <c r="AG51" s="76" t="s">
        <v>980</v>
      </c>
      <c r="AH51" s="76" t="s">
        <v>431</v>
      </c>
      <c r="AI51" s="78" t="s">
        <v>375</v>
      </c>
      <c r="AJ51" s="78" t="s">
        <v>287</v>
      </c>
      <c r="AK51" s="79">
        <v>24314</v>
      </c>
      <c r="AL51" s="76" t="s">
        <v>211</v>
      </c>
      <c r="AM51" s="78" t="s">
        <v>454</v>
      </c>
      <c r="AN51" s="78" t="s">
        <v>455</v>
      </c>
      <c r="AO51" s="78" t="s">
        <v>454</v>
      </c>
      <c r="AP51" s="76" t="s">
        <v>373</v>
      </c>
      <c r="AQ51" s="76" t="s">
        <v>373</v>
      </c>
      <c r="AR51" s="79">
        <v>8720</v>
      </c>
      <c r="AS51" s="79" t="s">
        <v>256</v>
      </c>
      <c r="AT51" s="79">
        <v>0</v>
      </c>
      <c r="AU51" s="76" t="s">
        <v>985</v>
      </c>
      <c r="AV51" s="79">
        <v>15594</v>
      </c>
      <c r="AW51" s="79">
        <v>0</v>
      </c>
      <c r="AX51" s="79">
        <v>15594</v>
      </c>
      <c r="AY51" s="79">
        <v>0</v>
      </c>
      <c r="AZ51" s="79">
        <v>15594</v>
      </c>
      <c r="BA51" s="76" t="s">
        <v>968</v>
      </c>
      <c r="BB51" s="78" t="s">
        <v>316</v>
      </c>
      <c r="BC51" s="78" t="s">
        <v>316</v>
      </c>
      <c r="BD51" s="76">
        <v>205</v>
      </c>
      <c r="BE51" s="78" t="s">
        <v>962</v>
      </c>
      <c r="BF51" s="76" t="s">
        <v>986</v>
      </c>
      <c r="BG51" s="78" t="s">
        <v>987</v>
      </c>
      <c r="BH51" s="76" t="s">
        <v>986</v>
      </c>
      <c r="BI51" s="78" t="s">
        <v>987</v>
      </c>
      <c r="BJ51" s="78" t="s">
        <v>987</v>
      </c>
      <c r="BK51" s="76" t="s">
        <v>256</v>
      </c>
      <c r="BL51" s="79">
        <v>217745</v>
      </c>
      <c r="BM51" s="79">
        <v>202151</v>
      </c>
      <c r="BN51" s="76" t="s">
        <v>256</v>
      </c>
      <c r="BO51" s="76" t="s">
        <v>256</v>
      </c>
      <c r="BP51" s="76" t="s">
        <v>256</v>
      </c>
      <c r="BQ51" s="76" t="s">
        <v>256</v>
      </c>
      <c r="BR51" s="76" t="s">
        <v>977</v>
      </c>
      <c r="BS51" s="76" t="s">
        <v>293</v>
      </c>
      <c r="BT51" s="76" t="s">
        <v>256</v>
      </c>
      <c r="BU51" s="76" t="s">
        <v>256</v>
      </c>
      <c r="BV51" s="76" t="s">
        <v>256</v>
      </c>
      <c r="BW51" s="76" t="s">
        <v>256</v>
      </c>
      <c r="BX51" s="76" t="s">
        <v>256</v>
      </c>
      <c r="BY51" s="76" t="s">
        <v>294</v>
      </c>
      <c r="BZ51" s="76" t="s">
        <v>256</v>
      </c>
      <c r="CA51" s="76" t="s">
        <v>256</v>
      </c>
      <c r="CB51" s="76" t="s">
        <v>256</v>
      </c>
      <c r="CC51" s="76" t="s">
        <v>256</v>
      </c>
      <c r="CD51" s="76" t="s">
        <v>983</v>
      </c>
      <c r="CE51" s="76" t="s">
        <v>296</v>
      </c>
      <c r="CF51" s="76" t="s">
        <v>297</v>
      </c>
      <c r="CG51" s="76" t="s">
        <v>297</v>
      </c>
      <c r="CH51" s="76" t="s">
        <v>297</v>
      </c>
      <c r="CI51" s="76" t="s">
        <v>297</v>
      </c>
      <c r="CJ51" s="76" t="s">
        <v>297</v>
      </c>
      <c r="CK51" s="76" t="s">
        <v>297</v>
      </c>
      <c r="CL51" s="79">
        <v>0</v>
      </c>
      <c r="CM51" s="79">
        <v>0</v>
      </c>
      <c r="CN51" s="79">
        <v>0</v>
      </c>
      <c r="CO51" s="79">
        <v>0</v>
      </c>
      <c r="CP51" s="79">
        <v>0</v>
      </c>
      <c r="CQ51" s="79">
        <v>0</v>
      </c>
      <c r="CR51" s="79">
        <v>0</v>
      </c>
      <c r="CS51" s="79">
        <v>0</v>
      </c>
      <c r="CT51" s="79">
        <v>0</v>
      </c>
      <c r="CU51" s="79">
        <v>2021100051933110</v>
      </c>
      <c r="CV51" s="79" t="s">
        <v>256</v>
      </c>
      <c r="CW51" s="76" t="s">
        <v>256</v>
      </c>
      <c r="CX51" s="79" t="s">
        <v>988</v>
      </c>
      <c r="CY51" s="79" t="s">
        <v>256</v>
      </c>
      <c r="CZ51" s="79" t="s">
        <v>256</v>
      </c>
      <c r="DA51" s="79" t="s">
        <v>256</v>
      </c>
      <c r="DB51" s="79" t="s">
        <v>256</v>
      </c>
      <c r="DC51" s="79" t="s">
        <v>256</v>
      </c>
      <c r="DD51" s="79" t="s">
        <v>256</v>
      </c>
      <c r="DE51" s="79" t="s">
        <v>256</v>
      </c>
      <c r="DF51" s="44" t="s">
        <v>256</v>
      </c>
    </row>
    <row r="52" spans="1:110" x14ac:dyDescent="0.25">
      <c r="A52" s="76" t="s">
        <v>251</v>
      </c>
      <c r="B52" s="77">
        <v>43770</v>
      </c>
      <c r="C52" s="78" t="s">
        <v>252</v>
      </c>
      <c r="D52" s="78" t="s">
        <v>253</v>
      </c>
      <c r="E52" s="76" t="s">
        <v>254</v>
      </c>
      <c r="F52" s="76" t="s">
        <v>255</v>
      </c>
      <c r="G52" s="76" t="s">
        <v>256</v>
      </c>
      <c r="H52" s="76" t="s">
        <v>257</v>
      </c>
      <c r="I52" s="76" t="s">
        <v>258</v>
      </c>
      <c r="J52" s="78" t="s">
        <v>252</v>
      </c>
      <c r="K52" s="78" t="s">
        <v>259</v>
      </c>
      <c r="L52" s="76" t="s">
        <v>260</v>
      </c>
      <c r="M52" s="76" t="s">
        <v>261</v>
      </c>
      <c r="N52" s="76" t="s">
        <v>989</v>
      </c>
      <c r="O52" s="76" t="s">
        <v>990</v>
      </c>
      <c r="P52" s="76" t="s">
        <v>991</v>
      </c>
      <c r="Q52" s="76" t="s">
        <v>992</v>
      </c>
      <c r="R52" s="76" t="s">
        <v>993</v>
      </c>
      <c r="S52" s="76" t="s">
        <v>422</v>
      </c>
      <c r="T52" s="76" t="s">
        <v>268</v>
      </c>
      <c r="U52" s="76" t="s">
        <v>512</v>
      </c>
      <c r="V52" s="79">
        <v>300000</v>
      </c>
      <c r="W52" s="79">
        <v>0</v>
      </c>
      <c r="X52" s="76" t="s">
        <v>994</v>
      </c>
      <c r="Y52" s="76" t="s">
        <v>610</v>
      </c>
      <c r="Z52" s="76" t="s">
        <v>272</v>
      </c>
      <c r="AA52" s="76" t="s">
        <v>611</v>
      </c>
      <c r="AB52" s="76" t="s">
        <v>612</v>
      </c>
      <c r="AC52" s="76" t="s">
        <v>613</v>
      </c>
      <c r="AD52" s="76" t="s">
        <v>614</v>
      </c>
      <c r="AE52" s="76" t="s">
        <v>223</v>
      </c>
      <c r="AF52" s="76" t="s">
        <v>995</v>
      </c>
      <c r="AG52" s="76" t="s">
        <v>996</v>
      </c>
      <c r="AH52" s="76" t="s">
        <v>997</v>
      </c>
      <c r="AI52" s="78" t="s">
        <v>376</v>
      </c>
      <c r="AJ52" s="78" t="s">
        <v>331</v>
      </c>
      <c r="AK52" s="79">
        <v>96740</v>
      </c>
      <c r="AL52" s="76" t="s">
        <v>214</v>
      </c>
      <c r="AM52" s="78" t="s">
        <v>818</v>
      </c>
      <c r="AN52" s="78" t="s">
        <v>436</v>
      </c>
      <c r="AO52" s="78" t="s">
        <v>998</v>
      </c>
      <c r="AP52" s="76" t="s">
        <v>232</v>
      </c>
      <c r="AQ52" s="76" t="s">
        <v>232</v>
      </c>
      <c r="AR52" s="79">
        <v>0</v>
      </c>
      <c r="AS52" s="79" t="s">
        <v>256</v>
      </c>
      <c r="AT52" s="79">
        <v>170</v>
      </c>
      <c r="AU52" s="76" t="s">
        <v>256</v>
      </c>
      <c r="AV52" s="79">
        <v>96570</v>
      </c>
      <c r="AW52" s="79">
        <v>0</v>
      </c>
      <c r="AX52" s="79">
        <v>96570</v>
      </c>
      <c r="AY52" s="79">
        <v>0</v>
      </c>
      <c r="AZ52" s="79">
        <v>96570</v>
      </c>
      <c r="BA52" s="76" t="s">
        <v>688</v>
      </c>
      <c r="BB52" s="78" t="s">
        <v>818</v>
      </c>
      <c r="BC52" s="78" t="s">
        <v>818</v>
      </c>
      <c r="BD52" s="76">
        <v>199</v>
      </c>
      <c r="BE52" s="78" t="s">
        <v>889</v>
      </c>
      <c r="BF52" s="76" t="s">
        <v>999</v>
      </c>
      <c r="BG52" s="78" t="s">
        <v>889</v>
      </c>
      <c r="BH52" s="76" t="s">
        <v>999</v>
      </c>
      <c r="BI52" s="78" t="s">
        <v>889</v>
      </c>
      <c r="BJ52" s="78" t="s">
        <v>889</v>
      </c>
      <c r="BK52" s="76" t="s">
        <v>256</v>
      </c>
      <c r="BL52" s="79">
        <v>300000</v>
      </c>
      <c r="BM52" s="79">
        <v>203430</v>
      </c>
      <c r="BN52" s="76" t="s">
        <v>256</v>
      </c>
      <c r="BO52" s="76" t="s">
        <v>256</v>
      </c>
      <c r="BP52" s="76" t="s">
        <v>256</v>
      </c>
      <c r="BQ52" s="76" t="s">
        <v>256</v>
      </c>
      <c r="BR52" s="76" t="s">
        <v>613</v>
      </c>
      <c r="BS52" s="76" t="s">
        <v>293</v>
      </c>
      <c r="BT52" s="76" t="s">
        <v>256</v>
      </c>
      <c r="BU52" s="76" t="s">
        <v>256</v>
      </c>
      <c r="BV52" s="76" t="s">
        <v>256</v>
      </c>
      <c r="BW52" s="76" t="s">
        <v>256</v>
      </c>
      <c r="BX52" s="76" t="s">
        <v>256</v>
      </c>
      <c r="BY52" s="76" t="s">
        <v>1000</v>
      </c>
      <c r="BZ52" s="76" t="s">
        <v>256</v>
      </c>
      <c r="CA52" s="76" t="s">
        <v>256</v>
      </c>
      <c r="CB52" s="76" t="s">
        <v>256</v>
      </c>
      <c r="CC52" s="76" t="s">
        <v>256</v>
      </c>
      <c r="CD52" s="76" t="s">
        <v>691</v>
      </c>
      <c r="CE52" s="76" t="s">
        <v>296</v>
      </c>
      <c r="CF52" s="76" t="s">
        <v>297</v>
      </c>
      <c r="CG52" s="76" t="s">
        <v>297</v>
      </c>
      <c r="CH52" s="76" t="s">
        <v>297</v>
      </c>
      <c r="CI52" s="76" t="s">
        <v>297</v>
      </c>
      <c r="CJ52" s="76" t="s">
        <v>297</v>
      </c>
      <c r="CK52" s="76" t="s">
        <v>297</v>
      </c>
      <c r="CL52" s="79">
        <v>0</v>
      </c>
      <c r="CM52" s="79">
        <v>0</v>
      </c>
      <c r="CN52" s="79">
        <v>0</v>
      </c>
      <c r="CO52" s="79">
        <v>0</v>
      </c>
      <c r="CP52" s="79">
        <v>0</v>
      </c>
      <c r="CQ52" s="79">
        <v>0</v>
      </c>
      <c r="CR52" s="79">
        <v>0</v>
      </c>
      <c r="CS52" s="79">
        <v>0</v>
      </c>
      <c r="CT52" s="79">
        <v>0</v>
      </c>
      <c r="CU52" s="79">
        <v>2021100051933330</v>
      </c>
      <c r="CV52" s="79" t="s">
        <v>256</v>
      </c>
      <c r="CW52" s="76" t="s">
        <v>256</v>
      </c>
      <c r="CX52" s="79" t="s">
        <v>1001</v>
      </c>
      <c r="CY52" s="79" t="s">
        <v>256</v>
      </c>
      <c r="CZ52" s="79" t="s">
        <v>256</v>
      </c>
      <c r="DA52" s="79" t="s">
        <v>256</v>
      </c>
      <c r="DB52" s="79" t="s">
        <v>256</v>
      </c>
      <c r="DC52" s="79" t="s">
        <v>256</v>
      </c>
      <c r="DD52" s="79" t="s">
        <v>256</v>
      </c>
      <c r="DE52" s="79" t="s">
        <v>256</v>
      </c>
      <c r="DF52" s="44" t="s">
        <v>256</v>
      </c>
    </row>
    <row r="53" spans="1:110" x14ac:dyDescent="0.25">
      <c r="A53" s="76" t="s">
        <v>251</v>
      </c>
      <c r="B53" s="77">
        <v>43770</v>
      </c>
      <c r="C53" s="78" t="s">
        <v>252</v>
      </c>
      <c r="D53" s="78" t="s">
        <v>253</v>
      </c>
      <c r="E53" s="76" t="s">
        <v>254</v>
      </c>
      <c r="F53" s="76" t="s">
        <v>255</v>
      </c>
      <c r="G53" s="76" t="s">
        <v>256</v>
      </c>
      <c r="H53" s="76" t="s">
        <v>257</v>
      </c>
      <c r="I53" s="76" t="s">
        <v>258</v>
      </c>
      <c r="J53" s="78" t="s">
        <v>252</v>
      </c>
      <c r="K53" s="78" t="s">
        <v>259</v>
      </c>
      <c r="L53" s="76" t="s">
        <v>260</v>
      </c>
      <c r="M53" s="76" t="s">
        <v>261</v>
      </c>
      <c r="N53" s="76" t="s">
        <v>1002</v>
      </c>
      <c r="O53" s="76" t="s">
        <v>1003</v>
      </c>
      <c r="P53" s="76" t="s">
        <v>1004</v>
      </c>
      <c r="Q53" s="76" t="s">
        <v>1005</v>
      </c>
      <c r="R53" s="76" t="s">
        <v>1006</v>
      </c>
      <c r="S53" s="76" t="s">
        <v>698</v>
      </c>
      <c r="T53" s="76" t="s">
        <v>338</v>
      </c>
      <c r="U53" s="76" t="s">
        <v>627</v>
      </c>
      <c r="V53" s="79">
        <v>300000</v>
      </c>
      <c r="W53" s="79">
        <v>0</v>
      </c>
      <c r="X53" s="76" t="s">
        <v>1007</v>
      </c>
      <c r="Y53" s="76" t="s">
        <v>1008</v>
      </c>
      <c r="Z53" s="76" t="s">
        <v>272</v>
      </c>
      <c r="AA53" s="76" t="s">
        <v>496</v>
      </c>
      <c r="AB53" s="76" t="s">
        <v>1009</v>
      </c>
      <c r="AC53" s="76" t="s">
        <v>297</v>
      </c>
      <c r="AD53" s="76" t="s">
        <v>1010</v>
      </c>
      <c r="AE53" s="76" t="s">
        <v>222</v>
      </c>
      <c r="AF53" s="76" t="s">
        <v>761</v>
      </c>
      <c r="AG53" s="76" t="s">
        <v>762</v>
      </c>
      <c r="AH53" s="76" t="s">
        <v>535</v>
      </c>
      <c r="AI53" s="78" t="s">
        <v>287</v>
      </c>
      <c r="AJ53" s="78" t="s">
        <v>376</v>
      </c>
      <c r="AK53" s="79">
        <v>32073</v>
      </c>
      <c r="AL53" s="76" t="s">
        <v>212</v>
      </c>
      <c r="AM53" s="78" t="s">
        <v>454</v>
      </c>
      <c r="AN53" s="78" t="s">
        <v>436</v>
      </c>
      <c r="AO53" s="78" t="s">
        <v>436</v>
      </c>
      <c r="AP53" s="76" t="s">
        <v>373</v>
      </c>
      <c r="AQ53" s="76" t="s">
        <v>373</v>
      </c>
      <c r="AR53" s="79">
        <v>2255</v>
      </c>
      <c r="AS53" s="79" t="s">
        <v>256</v>
      </c>
      <c r="AT53" s="79">
        <v>0</v>
      </c>
      <c r="AU53" s="76" t="s">
        <v>1011</v>
      </c>
      <c r="AV53" s="79">
        <v>29818</v>
      </c>
      <c r="AW53" s="79">
        <v>0</v>
      </c>
      <c r="AX53" s="79">
        <v>29818</v>
      </c>
      <c r="AY53" s="79">
        <v>0</v>
      </c>
      <c r="AZ53" s="79">
        <v>29818</v>
      </c>
      <c r="BA53" s="76" t="s">
        <v>1002</v>
      </c>
      <c r="BB53" s="78" t="s">
        <v>454</v>
      </c>
      <c r="BC53" s="78" t="s">
        <v>454</v>
      </c>
      <c r="BD53" s="76">
        <v>201</v>
      </c>
      <c r="BE53" s="78" t="s">
        <v>891</v>
      </c>
      <c r="BF53" s="76" t="s">
        <v>1012</v>
      </c>
      <c r="BG53" s="78" t="s">
        <v>315</v>
      </c>
      <c r="BH53" s="76" t="s">
        <v>1012</v>
      </c>
      <c r="BI53" s="78" t="s">
        <v>315</v>
      </c>
      <c r="BJ53" s="78" t="s">
        <v>315</v>
      </c>
      <c r="BK53" s="76" t="s">
        <v>256</v>
      </c>
      <c r="BL53" s="79">
        <v>300000</v>
      </c>
      <c r="BM53" s="79">
        <v>270182</v>
      </c>
      <c r="BN53" s="76" t="s">
        <v>256</v>
      </c>
      <c r="BO53" s="76" t="s">
        <v>256</v>
      </c>
      <c r="BP53" s="76" t="s">
        <v>256</v>
      </c>
      <c r="BQ53" s="76" t="s">
        <v>256</v>
      </c>
      <c r="BR53" s="76" t="s">
        <v>256</v>
      </c>
      <c r="BS53" s="76" t="s">
        <v>293</v>
      </c>
      <c r="BT53" s="76" t="s">
        <v>256</v>
      </c>
      <c r="BU53" s="76" t="s">
        <v>256</v>
      </c>
      <c r="BV53" s="76" t="s">
        <v>256</v>
      </c>
      <c r="BW53" s="76" t="s">
        <v>256</v>
      </c>
      <c r="BX53" s="76" t="s">
        <v>256</v>
      </c>
      <c r="BY53" s="76" t="s">
        <v>294</v>
      </c>
      <c r="BZ53" s="76" t="s">
        <v>256</v>
      </c>
      <c r="CA53" s="76" t="s">
        <v>256</v>
      </c>
      <c r="CB53" s="76" t="s">
        <v>256</v>
      </c>
      <c r="CC53" s="76" t="s">
        <v>256</v>
      </c>
      <c r="CD53" s="76" t="s">
        <v>1013</v>
      </c>
      <c r="CE53" s="76" t="s">
        <v>296</v>
      </c>
      <c r="CF53" s="76" t="s">
        <v>297</v>
      </c>
      <c r="CG53" s="76" t="s">
        <v>297</v>
      </c>
      <c r="CH53" s="76" t="s">
        <v>297</v>
      </c>
      <c r="CI53" s="76" t="s">
        <v>297</v>
      </c>
      <c r="CJ53" s="76" t="s">
        <v>297</v>
      </c>
      <c r="CK53" s="76" t="s">
        <v>297</v>
      </c>
      <c r="CL53" s="79">
        <v>0</v>
      </c>
      <c r="CM53" s="79">
        <v>0</v>
      </c>
      <c r="CN53" s="79">
        <v>0</v>
      </c>
      <c r="CO53" s="79">
        <v>0</v>
      </c>
      <c r="CP53" s="79">
        <v>0</v>
      </c>
      <c r="CQ53" s="79">
        <v>0</v>
      </c>
      <c r="CR53" s="79">
        <v>0</v>
      </c>
      <c r="CS53" s="79">
        <v>0</v>
      </c>
      <c r="CT53" s="79">
        <v>0</v>
      </c>
      <c r="CU53" s="79">
        <v>2021100051933530</v>
      </c>
      <c r="CV53" s="79" t="s">
        <v>256</v>
      </c>
      <c r="CW53" s="76" t="s">
        <v>256</v>
      </c>
      <c r="CX53" s="79" t="s">
        <v>1014</v>
      </c>
      <c r="CY53" s="79" t="s">
        <v>256</v>
      </c>
      <c r="CZ53" s="79" t="s">
        <v>256</v>
      </c>
      <c r="DA53" s="79" t="s">
        <v>256</v>
      </c>
      <c r="DB53" s="79" t="s">
        <v>256</v>
      </c>
      <c r="DC53" s="79" t="s">
        <v>256</v>
      </c>
      <c r="DD53" s="79" t="s">
        <v>256</v>
      </c>
      <c r="DE53" s="79" t="s">
        <v>256</v>
      </c>
      <c r="DF53" s="44" t="s">
        <v>256</v>
      </c>
    </row>
    <row r="54" spans="1:110" x14ac:dyDescent="0.25">
      <c r="A54" s="76" t="s">
        <v>251</v>
      </c>
      <c r="B54" s="77">
        <v>43770</v>
      </c>
      <c r="C54" s="78" t="s">
        <v>252</v>
      </c>
      <c r="D54" s="78" t="s">
        <v>253</v>
      </c>
      <c r="E54" s="76" t="s">
        <v>254</v>
      </c>
      <c r="F54" s="76" t="s">
        <v>255</v>
      </c>
      <c r="G54" s="76" t="s">
        <v>256</v>
      </c>
      <c r="H54" s="76" t="s">
        <v>257</v>
      </c>
      <c r="I54" s="76" t="s">
        <v>258</v>
      </c>
      <c r="J54" s="78" t="s">
        <v>252</v>
      </c>
      <c r="K54" s="78" t="s">
        <v>259</v>
      </c>
      <c r="L54" s="76" t="s">
        <v>260</v>
      </c>
      <c r="M54" s="76" t="s">
        <v>261</v>
      </c>
      <c r="N54" s="76" t="s">
        <v>1015</v>
      </c>
      <c r="O54" s="76" t="s">
        <v>1016</v>
      </c>
      <c r="P54" s="76" t="s">
        <v>1017</v>
      </c>
      <c r="Q54" s="76" t="s">
        <v>1015</v>
      </c>
      <c r="R54" s="76" t="s">
        <v>444</v>
      </c>
      <c r="S54" s="76" t="s">
        <v>445</v>
      </c>
      <c r="T54" s="76" t="s">
        <v>268</v>
      </c>
      <c r="U54" s="76" t="s">
        <v>203</v>
      </c>
      <c r="V54" s="79">
        <v>300000</v>
      </c>
      <c r="W54" s="79">
        <v>0</v>
      </c>
      <c r="X54" s="76" t="s">
        <v>1018</v>
      </c>
      <c r="Y54" s="76" t="s">
        <v>1019</v>
      </c>
      <c r="Z54" s="76" t="s">
        <v>362</v>
      </c>
      <c r="AA54" s="76" t="s">
        <v>496</v>
      </c>
      <c r="AB54" s="76" t="s">
        <v>1020</v>
      </c>
      <c r="AC54" s="76" t="s">
        <v>297</v>
      </c>
      <c r="AD54" s="76" t="s">
        <v>1021</v>
      </c>
      <c r="AE54" s="76" t="s">
        <v>223</v>
      </c>
      <c r="AF54" s="76" t="s">
        <v>1022</v>
      </c>
      <c r="AG54" s="76" t="s">
        <v>1023</v>
      </c>
      <c r="AH54" s="76" t="s">
        <v>535</v>
      </c>
      <c r="AI54" s="78" t="s">
        <v>481</v>
      </c>
      <c r="AJ54" s="78" t="s">
        <v>747</v>
      </c>
      <c r="AK54" s="79">
        <v>131460</v>
      </c>
      <c r="AL54" s="76" t="s">
        <v>215</v>
      </c>
      <c r="AM54" s="78" t="s">
        <v>891</v>
      </c>
      <c r="AN54" s="78" t="s">
        <v>455</v>
      </c>
      <c r="AO54" s="78" t="s">
        <v>889</v>
      </c>
      <c r="AP54" s="76" t="s">
        <v>373</v>
      </c>
      <c r="AQ54" s="76" t="s">
        <v>373</v>
      </c>
      <c r="AR54" s="79">
        <v>13274</v>
      </c>
      <c r="AS54" s="79" t="s">
        <v>256</v>
      </c>
      <c r="AT54" s="79">
        <v>0</v>
      </c>
      <c r="AU54" s="76" t="s">
        <v>1024</v>
      </c>
      <c r="AV54" s="79">
        <v>118186</v>
      </c>
      <c r="AW54" s="79">
        <v>0</v>
      </c>
      <c r="AX54" s="79">
        <v>118186</v>
      </c>
      <c r="AY54" s="79">
        <v>0</v>
      </c>
      <c r="AZ54" s="79">
        <v>118186</v>
      </c>
      <c r="BA54" s="76" t="s">
        <v>1015</v>
      </c>
      <c r="BB54" s="78" t="s">
        <v>1025</v>
      </c>
      <c r="BC54" s="78" t="s">
        <v>1025</v>
      </c>
      <c r="BD54" s="76">
        <v>246</v>
      </c>
      <c r="BE54" s="78" t="s">
        <v>1026</v>
      </c>
      <c r="BF54" s="76" t="s">
        <v>1027</v>
      </c>
      <c r="BG54" s="78" t="s">
        <v>1028</v>
      </c>
      <c r="BH54" s="76" t="s">
        <v>1027</v>
      </c>
      <c r="BI54" s="78" t="s">
        <v>1028</v>
      </c>
      <c r="BJ54" s="78" t="s">
        <v>1028</v>
      </c>
      <c r="BK54" s="76" t="s">
        <v>256</v>
      </c>
      <c r="BL54" s="79">
        <v>300000</v>
      </c>
      <c r="BM54" s="79">
        <v>181814</v>
      </c>
      <c r="BN54" s="76" t="s">
        <v>290</v>
      </c>
      <c r="BO54" s="76" t="s">
        <v>291</v>
      </c>
      <c r="BP54" s="76" t="s">
        <v>256</v>
      </c>
      <c r="BQ54" s="76" t="s">
        <v>256</v>
      </c>
      <c r="BR54" s="76" t="s">
        <v>256</v>
      </c>
      <c r="BS54" s="76" t="s">
        <v>293</v>
      </c>
      <c r="BT54" s="76" t="s">
        <v>256</v>
      </c>
      <c r="BU54" s="76" t="s">
        <v>803</v>
      </c>
      <c r="BV54" s="76" t="s">
        <v>256</v>
      </c>
      <c r="BW54" s="76" t="s">
        <v>802</v>
      </c>
      <c r="BX54" s="76" t="s">
        <v>256</v>
      </c>
      <c r="BY54" s="76" t="s">
        <v>806</v>
      </c>
      <c r="BZ54" s="76" t="s">
        <v>256</v>
      </c>
      <c r="CA54" s="76" t="s">
        <v>256</v>
      </c>
      <c r="CB54" s="76" t="s">
        <v>256</v>
      </c>
      <c r="CC54" s="76" t="s">
        <v>256</v>
      </c>
      <c r="CD54" s="76" t="s">
        <v>1029</v>
      </c>
      <c r="CE54" s="76" t="s">
        <v>296</v>
      </c>
      <c r="CF54" s="76" t="s">
        <v>297</v>
      </c>
      <c r="CG54" s="76" t="s">
        <v>297</v>
      </c>
      <c r="CH54" s="76" t="s">
        <v>297</v>
      </c>
      <c r="CI54" s="76" t="s">
        <v>297</v>
      </c>
      <c r="CJ54" s="76" t="s">
        <v>297</v>
      </c>
      <c r="CK54" s="76" t="s">
        <v>297</v>
      </c>
      <c r="CL54" s="79">
        <v>0</v>
      </c>
      <c r="CM54" s="79">
        <v>0</v>
      </c>
      <c r="CN54" s="79">
        <v>0</v>
      </c>
      <c r="CO54" s="79">
        <v>0</v>
      </c>
      <c r="CP54" s="79">
        <v>0</v>
      </c>
      <c r="CQ54" s="79">
        <v>0</v>
      </c>
      <c r="CR54" s="79">
        <v>0</v>
      </c>
      <c r="CS54" s="79">
        <v>0</v>
      </c>
      <c r="CT54" s="79">
        <v>0</v>
      </c>
      <c r="CU54" s="79">
        <v>2021100051943750</v>
      </c>
      <c r="CV54" s="79" t="s">
        <v>256</v>
      </c>
      <c r="CW54" s="76" t="s">
        <v>256</v>
      </c>
      <c r="CX54" s="79" t="s">
        <v>1030</v>
      </c>
      <c r="CY54" s="79" t="s">
        <v>256</v>
      </c>
      <c r="CZ54" s="79" t="s">
        <v>256</v>
      </c>
      <c r="DA54" s="79" t="s">
        <v>256</v>
      </c>
      <c r="DB54" s="79" t="s">
        <v>256</v>
      </c>
      <c r="DC54" s="79" t="s">
        <v>256</v>
      </c>
      <c r="DD54" s="79" t="s">
        <v>256</v>
      </c>
      <c r="DE54" s="79" t="s">
        <v>256</v>
      </c>
      <c r="DF54" s="44" t="s">
        <v>256</v>
      </c>
    </row>
    <row r="55" spans="1:110" x14ac:dyDescent="0.25">
      <c r="A55" s="76" t="s">
        <v>251</v>
      </c>
      <c r="B55" s="77">
        <v>43770</v>
      </c>
      <c r="C55" s="78" t="s">
        <v>252</v>
      </c>
      <c r="D55" s="78" t="s">
        <v>253</v>
      </c>
      <c r="E55" s="76" t="s">
        <v>254</v>
      </c>
      <c r="F55" s="76" t="s">
        <v>255</v>
      </c>
      <c r="G55" s="76" t="s">
        <v>256</v>
      </c>
      <c r="H55" s="76" t="s">
        <v>257</v>
      </c>
      <c r="I55" s="76" t="s">
        <v>258</v>
      </c>
      <c r="J55" s="78" t="s">
        <v>252</v>
      </c>
      <c r="K55" s="78" t="s">
        <v>259</v>
      </c>
      <c r="L55" s="76" t="s">
        <v>260</v>
      </c>
      <c r="M55" s="76" t="s">
        <v>261</v>
      </c>
      <c r="N55" s="76" t="s">
        <v>1031</v>
      </c>
      <c r="O55" s="76" t="s">
        <v>1032</v>
      </c>
      <c r="P55" s="76" t="s">
        <v>1033</v>
      </c>
      <c r="Q55" s="76" t="s">
        <v>1034</v>
      </c>
      <c r="R55" s="76" t="s">
        <v>608</v>
      </c>
      <c r="S55" s="76" t="s">
        <v>337</v>
      </c>
      <c r="T55" s="76" t="s">
        <v>338</v>
      </c>
      <c r="U55" s="76" t="s">
        <v>512</v>
      </c>
      <c r="V55" s="79">
        <v>300000</v>
      </c>
      <c r="W55" s="79">
        <v>0</v>
      </c>
      <c r="X55" s="76" t="s">
        <v>1035</v>
      </c>
      <c r="Y55" s="76" t="s">
        <v>700</v>
      </c>
      <c r="Z55" s="76" t="s">
        <v>272</v>
      </c>
      <c r="AA55" s="76" t="s">
        <v>496</v>
      </c>
      <c r="AB55" s="76" t="s">
        <v>701</v>
      </c>
      <c r="AC55" s="76" t="s">
        <v>702</v>
      </c>
      <c r="AD55" s="76" t="s">
        <v>703</v>
      </c>
      <c r="AE55" s="76" t="s">
        <v>223</v>
      </c>
      <c r="AF55" s="76" t="s">
        <v>1036</v>
      </c>
      <c r="AG55" s="76" t="s">
        <v>1037</v>
      </c>
      <c r="AH55" s="76" t="s">
        <v>535</v>
      </c>
      <c r="AI55" s="78" t="s">
        <v>329</v>
      </c>
      <c r="AJ55" s="78" t="s">
        <v>787</v>
      </c>
      <c r="AK55" s="79">
        <v>81760</v>
      </c>
      <c r="AL55" s="76" t="s">
        <v>214</v>
      </c>
      <c r="AM55" s="78" t="s">
        <v>315</v>
      </c>
      <c r="AN55" s="78" t="s">
        <v>891</v>
      </c>
      <c r="AO55" s="78" t="s">
        <v>1038</v>
      </c>
      <c r="AP55" s="76" t="s">
        <v>232</v>
      </c>
      <c r="AQ55" s="76" t="s">
        <v>232</v>
      </c>
      <c r="AR55" s="79">
        <v>8485</v>
      </c>
      <c r="AS55" s="79" t="s">
        <v>256</v>
      </c>
      <c r="AT55" s="79">
        <v>0</v>
      </c>
      <c r="AU55" s="76" t="s">
        <v>1039</v>
      </c>
      <c r="AV55" s="79">
        <v>73275</v>
      </c>
      <c r="AW55" s="79">
        <v>7328</v>
      </c>
      <c r="AX55" s="79">
        <v>65947</v>
      </c>
      <c r="AY55" s="79">
        <v>0</v>
      </c>
      <c r="AZ55" s="79">
        <v>73275</v>
      </c>
      <c r="BA55" s="76" t="s">
        <v>719</v>
      </c>
      <c r="BB55" s="78" t="s">
        <v>987</v>
      </c>
      <c r="BC55" s="78" t="s">
        <v>987</v>
      </c>
      <c r="BD55" s="76">
        <v>208</v>
      </c>
      <c r="BE55" s="78" t="s">
        <v>319</v>
      </c>
      <c r="BF55" s="76" t="s">
        <v>1040</v>
      </c>
      <c r="BG55" s="78" t="s">
        <v>320</v>
      </c>
      <c r="BH55" s="76" t="s">
        <v>1040</v>
      </c>
      <c r="BI55" s="78" t="s">
        <v>320</v>
      </c>
      <c r="BJ55" s="78" t="s">
        <v>320</v>
      </c>
      <c r="BK55" s="76" t="s">
        <v>256</v>
      </c>
      <c r="BL55" s="79">
        <v>300000</v>
      </c>
      <c r="BM55" s="79">
        <v>226725</v>
      </c>
      <c r="BN55" s="76" t="s">
        <v>256</v>
      </c>
      <c r="BO55" s="76" t="s">
        <v>256</v>
      </c>
      <c r="BP55" s="76" t="s">
        <v>256</v>
      </c>
      <c r="BQ55" s="76" t="s">
        <v>256</v>
      </c>
      <c r="BR55" s="76" t="s">
        <v>702</v>
      </c>
      <c r="BS55" s="76" t="s">
        <v>293</v>
      </c>
      <c r="BT55" s="76" t="s">
        <v>256</v>
      </c>
      <c r="BU55" s="76" t="s">
        <v>1041</v>
      </c>
      <c r="BV55" s="76" t="s">
        <v>256</v>
      </c>
      <c r="BW55" s="76" t="s">
        <v>1042</v>
      </c>
      <c r="BX55" s="76" t="s">
        <v>256</v>
      </c>
      <c r="BY55" s="76" t="s">
        <v>806</v>
      </c>
      <c r="BZ55" s="76" t="s">
        <v>256</v>
      </c>
      <c r="CA55" s="76" t="s">
        <v>256</v>
      </c>
      <c r="CB55" s="76" t="s">
        <v>256</v>
      </c>
      <c r="CC55" s="76" t="s">
        <v>256</v>
      </c>
      <c r="CD55" s="76" t="s">
        <v>715</v>
      </c>
      <c r="CE55" s="76" t="s">
        <v>296</v>
      </c>
      <c r="CF55" s="76" t="s">
        <v>297</v>
      </c>
      <c r="CG55" s="76" t="s">
        <v>297</v>
      </c>
      <c r="CH55" s="76" t="s">
        <v>297</v>
      </c>
      <c r="CI55" s="76" t="s">
        <v>297</v>
      </c>
      <c r="CJ55" s="76" t="s">
        <v>297</v>
      </c>
      <c r="CK55" s="76" t="s">
        <v>297</v>
      </c>
      <c r="CL55" s="79">
        <v>0</v>
      </c>
      <c r="CM55" s="79">
        <v>0</v>
      </c>
      <c r="CN55" s="79">
        <v>0</v>
      </c>
      <c r="CO55" s="79">
        <v>0</v>
      </c>
      <c r="CP55" s="79">
        <v>0</v>
      </c>
      <c r="CQ55" s="79">
        <v>0</v>
      </c>
      <c r="CR55" s="79">
        <v>0</v>
      </c>
      <c r="CS55" s="79">
        <v>0</v>
      </c>
      <c r="CT55" s="79">
        <v>0</v>
      </c>
      <c r="CU55" s="79">
        <v>2021100051944130</v>
      </c>
      <c r="CV55" s="79" t="s">
        <v>256</v>
      </c>
      <c r="CW55" s="76" t="s">
        <v>256</v>
      </c>
      <c r="CX55" s="79" t="s">
        <v>1043</v>
      </c>
      <c r="CY55" s="79" t="s">
        <v>256</v>
      </c>
      <c r="CZ55" s="79" t="s">
        <v>256</v>
      </c>
      <c r="DA55" s="79" t="s">
        <v>256</v>
      </c>
      <c r="DB55" s="79" t="s">
        <v>256</v>
      </c>
      <c r="DC55" s="79" t="s">
        <v>256</v>
      </c>
      <c r="DD55" s="79" t="s">
        <v>256</v>
      </c>
      <c r="DE55" s="79" t="s">
        <v>256</v>
      </c>
      <c r="DF55" s="44" t="s">
        <v>256</v>
      </c>
    </row>
    <row r="56" spans="1:110" x14ac:dyDescent="0.25">
      <c r="A56" s="76" t="s">
        <v>251</v>
      </c>
      <c r="B56" s="77">
        <v>43770</v>
      </c>
      <c r="C56" s="78" t="s">
        <v>252</v>
      </c>
      <c r="D56" s="78" t="s">
        <v>253</v>
      </c>
      <c r="E56" s="76" t="s">
        <v>254</v>
      </c>
      <c r="F56" s="76" t="s">
        <v>255</v>
      </c>
      <c r="G56" s="76" t="s">
        <v>256</v>
      </c>
      <c r="H56" s="76" t="s">
        <v>257</v>
      </c>
      <c r="I56" s="76" t="s">
        <v>258</v>
      </c>
      <c r="J56" s="78" t="s">
        <v>252</v>
      </c>
      <c r="K56" s="78" t="s">
        <v>259</v>
      </c>
      <c r="L56" s="76" t="s">
        <v>260</v>
      </c>
      <c r="M56" s="76" t="s">
        <v>261</v>
      </c>
      <c r="N56" s="76" t="s">
        <v>1044</v>
      </c>
      <c r="O56" s="76" t="s">
        <v>1045</v>
      </c>
      <c r="P56" s="76" t="s">
        <v>1046</v>
      </c>
      <c r="Q56" s="76" t="s">
        <v>1047</v>
      </c>
      <c r="R56" s="76" t="s">
        <v>1048</v>
      </c>
      <c r="S56" s="76" t="s">
        <v>267</v>
      </c>
      <c r="T56" s="76" t="s">
        <v>338</v>
      </c>
      <c r="U56" s="76" t="s">
        <v>548</v>
      </c>
      <c r="V56" s="79">
        <v>300000</v>
      </c>
      <c r="W56" s="79">
        <v>0</v>
      </c>
      <c r="X56" s="76" t="s">
        <v>1049</v>
      </c>
      <c r="Y56" s="76" t="s">
        <v>1050</v>
      </c>
      <c r="Z56" s="76" t="s">
        <v>1051</v>
      </c>
      <c r="AA56" s="76" t="s">
        <v>1052</v>
      </c>
      <c r="AB56" s="76" t="s">
        <v>1053</v>
      </c>
      <c r="AC56" s="76" t="s">
        <v>256</v>
      </c>
      <c r="AD56" s="76" t="s">
        <v>1054</v>
      </c>
      <c r="AE56" s="76" t="s">
        <v>222</v>
      </c>
      <c r="AF56" s="76" t="s">
        <v>1055</v>
      </c>
      <c r="AG56" s="76" t="s">
        <v>1056</v>
      </c>
      <c r="AH56" s="76" t="s">
        <v>431</v>
      </c>
      <c r="AI56" s="78" t="s">
        <v>289</v>
      </c>
      <c r="AJ56" s="78" t="s">
        <v>331</v>
      </c>
      <c r="AK56" s="79">
        <v>25633</v>
      </c>
      <c r="AL56" s="76" t="s">
        <v>211</v>
      </c>
      <c r="AM56" s="78" t="s">
        <v>318</v>
      </c>
      <c r="AN56" s="78" t="s">
        <v>315</v>
      </c>
      <c r="AO56" s="78" t="s">
        <v>318</v>
      </c>
      <c r="AP56" s="76" t="s">
        <v>373</v>
      </c>
      <c r="AQ56" s="76" t="s">
        <v>373</v>
      </c>
      <c r="AR56" s="79">
        <v>11509</v>
      </c>
      <c r="AS56" s="79" t="s">
        <v>256</v>
      </c>
      <c r="AT56" s="79">
        <v>0</v>
      </c>
      <c r="AU56" s="76" t="s">
        <v>1057</v>
      </c>
      <c r="AV56" s="79">
        <v>14124</v>
      </c>
      <c r="AW56" s="79">
        <v>0</v>
      </c>
      <c r="AX56" s="79">
        <v>14124</v>
      </c>
      <c r="AY56" s="79">
        <v>0</v>
      </c>
      <c r="AZ56" s="79">
        <v>14124</v>
      </c>
      <c r="BA56" s="76" t="s">
        <v>1044</v>
      </c>
      <c r="BB56" s="78" t="s">
        <v>672</v>
      </c>
      <c r="BC56" s="78" t="s">
        <v>672</v>
      </c>
      <c r="BD56" s="76">
        <v>219</v>
      </c>
      <c r="BE56" s="78" t="s">
        <v>460</v>
      </c>
      <c r="BF56" s="76" t="s">
        <v>1058</v>
      </c>
      <c r="BG56" s="78" t="s">
        <v>675</v>
      </c>
      <c r="BH56" s="76" t="s">
        <v>1058</v>
      </c>
      <c r="BI56" s="78" t="s">
        <v>675</v>
      </c>
      <c r="BJ56" s="78" t="s">
        <v>675</v>
      </c>
      <c r="BK56" s="76" t="s">
        <v>256</v>
      </c>
      <c r="BL56" s="79">
        <v>281226</v>
      </c>
      <c r="BM56" s="79">
        <v>267102</v>
      </c>
      <c r="BN56" s="76" t="s">
        <v>290</v>
      </c>
      <c r="BO56" s="76" t="s">
        <v>291</v>
      </c>
      <c r="BP56" s="76" t="s">
        <v>1059</v>
      </c>
      <c r="BQ56" s="76" t="s">
        <v>256</v>
      </c>
      <c r="BR56" s="76" t="s">
        <v>256</v>
      </c>
      <c r="BS56" s="76" t="s">
        <v>293</v>
      </c>
      <c r="BT56" s="76" t="s">
        <v>256</v>
      </c>
      <c r="BU56" s="76" t="s">
        <v>256</v>
      </c>
      <c r="BV56" s="76" t="s">
        <v>256</v>
      </c>
      <c r="BW56" s="76" t="s">
        <v>256</v>
      </c>
      <c r="BX56" s="76" t="s">
        <v>256</v>
      </c>
      <c r="BY56" s="76" t="s">
        <v>294</v>
      </c>
      <c r="BZ56" s="76" t="s">
        <v>256</v>
      </c>
      <c r="CA56" s="76" t="s">
        <v>256</v>
      </c>
      <c r="CB56" s="76" t="s">
        <v>256</v>
      </c>
      <c r="CC56" s="76" t="s">
        <v>256</v>
      </c>
      <c r="CD56" s="76" t="s">
        <v>1060</v>
      </c>
      <c r="CE56" s="76" t="s">
        <v>296</v>
      </c>
      <c r="CF56" s="76" t="s">
        <v>297</v>
      </c>
      <c r="CG56" s="76" t="s">
        <v>297</v>
      </c>
      <c r="CH56" s="76" t="s">
        <v>297</v>
      </c>
      <c r="CI56" s="76" t="s">
        <v>297</v>
      </c>
      <c r="CJ56" s="76" t="s">
        <v>297</v>
      </c>
      <c r="CK56" s="76" t="s">
        <v>297</v>
      </c>
      <c r="CL56" s="79">
        <v>0</v>
      </c>
      <c r="CM56" s="79">
        <v>0</v>
      </c>
      <c r="CN56" s="79">
        <v>0</v>
      </c>
      <c r="CO56" s="79">
        <v>0</v>
      </c>
      <c r="CP56" s="79">
        <v>0</v>
      </c>
      <c r="CQ56" s="79">
        <v>0</v>
      </c>
      <c r="CR56" s="79">
        <v>0</v>
      </c>
      <c r="CS56" s="79">
        <v>0</v>
      </c>
      <c r="CT56" s="79">
        <v>0</v>
      </c>
      <c r="CU56" s="79">
        <v>2021100051944420</v>
      </c>
      <c r="CV56" s="79" t="s">
        <v>256</v>
      </c>
      <c r="CW56" s="76" t="s">
        <v>256</v>
      </c>
      <c r="CX56" s="79" t="s">
        <v>1061</v>
      </c>
      <c r="CY56" s="79" t="s">
        <v>256</v>
      </c>
      <c r="CZ56" s="79" t="s">
        <v>256</v>
      </c>
      <c r="DA56" s="79" t="s">
        <v>256</v>
      </c>
      <c r="DB56" s="79" t="s">
        <v>256</v>
      </c>
      <c r="DC56" s="79" t="s">
        <v>256</v>
      </c>
      <c r="DD56" s="79" t="s">
        <v>256</v>
      </c>
      <c r="DE56" s="79" t="s">
        <v>256</v>
      </c>
      <c r="DF56" s="44" t="s">
        <v>256</v>
      </c>
    </row>
    <row r="57" spans="1:110" x14ac:dyDescent="0.25">
      <c r="A57" s="76" t="s">
        <v>251</v>
      </c>
      <c r="B57" s="77">
        <v>43770</v>
      </c>
      <c r="C57" s="78" t="s">
        <v>252</v>
      </c>
      <c r="D57" s="78" t="s">
        <v>253</v>
      </c>
      <c r="E57" s="76" t="s">
        <v>254</v>
      </c>
      <c r="F57" s="76" t="s">
        <v>255</v>
      </c>
      <c r="G57" s="76" t="s">
        <v>256</v>
      </c>
      <c r="H57" s="76" t="s">
        <v>257</v>
      </c>
      <c r="I57" s="76" t="s">
        <v>258</v>
      </c>
      <c r="J57" s="78" t="s">
        <v>252</v>
      </c>
      <c r="K57" s="78" t="s">
        <v>259</v>
      </c>
      <c r="L57" s="76" t="s">
        <v>260</v>
      </c>
      <c r="M57" s="76" t="s">
        <v>261</v>
      </c>
      <c r="N57" s="76" t="s">
        <v>562</v>
      </c>
      <c r="O57" s="76" t="s">
        <v>563</v>
      </c>
      <c r="P57" s="76" t="s">
        <v>564</v>
      </c>
      <c r="Q57" s="76" t="s">
        <v>565</v>
      </c>
      <c r="R57" s="76" t="s">
        <v>566</v>
      </c>
      <c r="S57" s="76" t="s">
        <v>493</v>
      </c>
      <c r="T57" s="76" t="s">
        <v>338</v>
      </c>
      <c r="U57" s="76" t="s">
        <v>548</v>
      </c>
      <c r="V57" s="79">
        <v>300000</v>
      </c>
      <c r="W57" s="79">
        <v>0</v>
      </c>
      <c r="X57" s="76" t="s">
        <v>1062</v>
      </c>
      <c r="Y57" s="76" t="s">
        <v>568</v>
      </c>
      <c r="Z57" s="76" t="s">
        <v>272</v>
      </c>
      <c r="AA57" s="76" t="s">
        <v>569</v>
      </c>
      <c r="AB57" s="76" t="s">
        <v>570</v>
      </c>
      <c r="AC57" s="76" t="s">
        <v>256</v>
      </c>
      <c r="AD57" s="76" t="s">
        <v>571</v>
      </c>
      <c r="AE57" s="76" t="s">
        <v>222</v>
      </c>
      <c r="AF57" s="76" t="s">
        <v>572</v>
      </c>
      <c r="AG57" s="76" t="s">
        <v>573</v>
      </c>
      <c r="AH57" s="76" t="s">
        <v>574</v>
      </c>
      <c r="AI57" s="78" t="s">
        <v>331</v>
      </c>
      <c r="AJ57" s="78" t="s">
        <v>331</v>
      </c>
      <c r="AK57" s="79">
        <v>18897</v>
      </c>
      <c r="AL57" s="76" t="s">
        <v>210</v>
      </c>
      <c r="AM57" s="78" t="s">
        <v>1063</v>
      </c>
      <c r="AN57" s="78" t="s">
        <v>434</v>
      </c>
      <c r="AO57" s="78" t="s">
        <v>1064</v>
      </c>
      <c r="AP57" s="76" t="s">
        <v>232</v>
      </c>
      <c r="AQ57" s="76" t="s">
        <v>232</v>
      </c>
      <c r="AR57" s="79">
        <v>1029</v>
      </c>
      <c r="AS57" s="79" t="s">
        <v>256</v>
      </c>
      <c r="AT57" s="79">
        <v>476</v>
      </c>
      <c r="AU57" s="76" t="s">
        <v>1065</v>
      </c>
      <c r="AV57" s="79">
        <v>17392</v>
      </c>
      <c r="AW57" s="79">
        <v>1739</v>
      </c>
      <c r="AX57" s="79">
        <v>15653</v>
      </c>
      <c r="AY57" s="79">
        <v>0</v>
      </c>
      <c r="AZ57" s="79">
        <v>17392</v>
      </c>
      <c r="BA57" s="76" t="s">
        <v>578</v>
      </c>
      <c r="BB57" s="78" t="s">
        <v>1063</v>
      </c>
      <c r="BC57" s="78" t="s">
        <v>1063</v>
      </c>
      <c r="BD57" s="76">
        <v>197</v>
      </c>
      <c r="BE57" s="78" t="s">
        <v>818</v>
      </c>
      <c r="BF57" s="76" t="s">
        <v>1066</v>
      </c>
      <c r="BG57" s="78" t="s">
        <v>455</v>
      </c>
      <c r="BH57" s="76" t="s">
        <v>1066</v>
      </c>
      <c r="BI57" s="78" t="s">
        <v>455</v>
      </c>
      <c r="BJ57" s="78" t="s">
        <v>455</v>
      </c>
      <c r="BK57" s="76" t="s">
        <v>256</v>
      </c>
      <c r="BL57" s="79">
        <v>278442</v>
      </c>
      <c r="BM57" s="79">
        <v>261050</v>
      </c>
      <c r="BN57" s="76" t="s">
        <v>256</v>
      </c>
      <c r="BO57" s="76" t="s">
        <v>256</v>
      </c>
      <c r="BP57" s="76" t="s">
        <v>256</v>
      </c>
      <c r="BQ57" s="76" t="s">
        <v>256</v>
      </c>
      <c r="BR57" s="76" t="s">
        <v>256</v>
      </c>
      <c r="BS57" s="76" t="s">
        <v>293</v>
      </c>
      <c r="BT57" s="76" t="s">
        <v>256</v>
      </c>
      <c r="BU57" s="76" t="s">
        <v>256</v>
      </c>
      <c r="BV57" s="76" t="s">
        <v>256</v>
      </c>
      <c r="BW57" s="76" t="s">
        <v>256</v>
      </c>
      <c r="BX57" s="76" t="s">
        <v>256</v>
      </c>
      <c r="BY57" s="76" t="s">
        <v>580</v>
      </c>
      <c r="BZ57" s="76" t="s">
        <v>256</v>
      </c>
      <c r="CA57" s="76" t="s">
        <v>256</v>
      </c>
      <c r="CB57" s="76" t="s">
        <v>256</v>
      </c>
      <c r="CC57" s="76" t="s">
        <v>256</v>
      </c>
      <c r="CD57" s="76" t="s">
        <v>581</v>
      </c>
      <c r="CE57" s="76" t="s">
        <v>296</v>
      </c>
      <c r="CF57" s="76" t="s">
        <v>297</v>
      </c>
      <c r="CG57" s="76" t="s">
        <v>297</v>
      </c>
      <c r="CH57" s="76" t="s">
        <v>297</v>
      </c>
      <c r="CI57" s="76" t="s">
        <v>297</v>
      </c>
      <c r="CJ57" s="76" t="s">
        <v>297</v>
      </c>
      <c r="CK57" s="76" t="s">
        <v>297</v>
      </c>
      <c r="CL57" s="79">
        <v>0</v>
      </c>
      <c r="CM57" s="79">
        <v>0</v>
      </c>
      <c r="CN57" s="79">
        <v>0</v>
      </c>
      <c r="CO57" s="79">
        <v>0</v>
      </c>
      <c r="CP57" s="79">
        <v>0</v>
      </c>
      <c r="CQ57" s="79">
        <v>0</v>
      </c>
      <c r="CR57" s="79">
        <v>0</v>
      </c>
      <c r="CS57" s="79">
        <v>0</v>
      </c>
      <c r="CT57" s="79">
        <v>0</v>
      </c>
      <c r="CU57" s="79">
        <v>2021100051944880</v>
      </c>
      <c r="CV57" s="79" t="s">
        <v>256</v>
      </c>
      <c r="CW57" s="76" t="s">
        <v>256</v>
      </c>
      <c r="CX57" s="79" t="s">
        <v>1067</v>
      </c>
      <c r="CY57" s="79" t="s">
        <v>256</v>
      </c>
      <c r="CZ57" s="79" t="s">
        <v>256</v>
      </c>
      <c r="DA57" s="79" t="s">
        <v>256</v>
      </c>
      <c r="DB57" s="79" t="s">
        <v>256</v>
      </c>
      <c r="DC57" s="79" t="s">
        <v>256</v>
      </c>
      <c r="DD57" s="79" t="s">
        <v>256</v>
      </c>
      <c r="DE57" s="79" t="s">
        <v>256</v>
      </c>
      <c r="DF57" s="44" t="s">
        <v>256</v>
      </c>
    </row>
    <row r="58" spans="1:110" x14ac:dyDescent="0.25">
      <c r="A58" s="76" t="s">
        <v>251</v>
      </c>
      <c r="B58" s="77">
        <v>43770</v>
      </c>
      <c r="C58" s="78" t="s">
        <v>252</v>
      </c>
      <c r="D58" s="78" t="s">
        <v>253</v>
      </c>
      <c r="E58" s="76" t="s">
        <v>254</v>
      </c>
      <c r="F58" s="76" t="s">
        <v>255</v>
      </c>
      <c r="G58" s="76" t="s">
        <v>256</v>
      </c>
      <c r="H58" s="76" t="s">
        <v>257</v>
      </c>
      <c r="I58" s="76" t="s">
        <v>258</v>
      </c>
      <c r="J58" s="78" t="s">
        <v>252</v>
      </c>
      <c r="K58" s="78" t="s">
        <v>259</v>
      </c>
      <c r="L58" s="76" t="s">
        <v>260</v>
      </c>
      <c r="M58" s="76" t="s">
        <v>261</v>
      </c>
      <c r="N58" s="76" t="s">
        <v>968</v>
      </c>
      <c r="O58" s="76" t="s">
        <v>969</v>
      </c>
      <c r="P58" s="76" t="s">
        <v>970</v>
      </c>
      <c r="Q58" s="76" t="s">
        <v>971</v>
      </c>
      <c r="R58" s="76" t="s">
        <v>972</v>
      </c>
      <c r="S58" s="76" t="s">
        <v>493</v>
      </c>
      <c r="T58" s="76" t="s">
        <v>338</v>
      </c>
      <c r="U58" s="76" t="s">
        <v>548</v>
      </c>
      <c r="V58" s="79">
        <v>300000</v>
      </c>
      <c r="W58" s="79">
        <v>0</v>
      </c>
      <c r="X58" s="76" t="s">
        <v>1068</v>
      </c>
      <c r="Y58" s="76" t="s">
        <v>974</v>
      </c>
      <c r="Z58" s="76" t="s">
        <v>362</v>
      </c>
      <c r="AA58" s="76" t="s">
        <v>975</v>
      </c>
      <c r="AB58" s="76" t="s">
        <v>976</v>
      </c>
      <c r="AC58" s="76" t="s">
        <v>977</v>
      </c>
      <c r="AD58" s="76" t="s">
        <v>978</v>
      </c>
      <c r="AE58" s="76" t="s">
        <v>223</v>
      </c>
      <c r="AF58" s="76" t="s">
        <v>979</v>
      </c>
      <c r="AG58" s="76" t="s">
        <v>980</v>
      </c>
      <c r="AH58" s="76" t="s">
        <v>431</v>
      </c>
      <c r="AI58" s="78" t="s">
        <v>329</v>
      </c>
      <c r="AJ58" s="78" t="s">
        <v>434</v>
      </c>
      <c r="AK58" s="79">
        <v>594</v>
      </c>
      <c r="AL58" s="76" t="s">
        <v>209</v>
      </c>
      <c r="AM58" s="78" t="s">
        <v>964</v>
      </c>
      <c r="AN58" s="78" t="s">
        <v>455</v>
      </c>
      <c r="AO58" s="78" t="s">
        <v>454</v>
      </c>
      <c r="AP58" s="76" t="s">
        <v>317</v>
      </c>
      <c r="AQ58" s="76" t="s">
        <v>373</v>
      </c>
      <c r="AR58" s="79">
        <v>0</v>
      </c>
      <c r="AS58" s="79" t="s">
        <v>256</v>
      </c>
      <c r="AT58" s="79">
        <v>0</v>
      </c>
      <c r="AU58" s="76" t="s">
        <v>256</v>
      </c>
      <c r="AV58" s="79">
        <v>594</v>
      </c>
      <c r="AW58" s="79">
        <v>0</v>
      </c>
      <c r="AX58" s="79">
        <v>594</v>
      </c>
      <c r="AY58" s="79">
        <v>0</v>
      </c>
      <c r="AZ58" s="79">
        <v>594</v>
      </c>
      <c r="BA58" s="76" t="s">
        <v>968</v>
      </c>
      <c r="BB58" s="78" t="s">
        <v>673</v>
      </c>
      <c r="BC58" s="78" t="s">
        <v>673</v>
      </c>
      <c r="BD58" s="76">
        <v>219</v>
      </c>
      <c r="BE58" s="78" t="s">
        <v>460</v>
      </c>
      <c r="BF58" s="76" t="s">
        <v>1069</v>
      </c>
      <c r="BG58" s="78" t="s">
        <v>675</v>
      </c>
      <c r="BH58" s="76" t="s">
        <v>1069</v>
      </c>
      <c r="BI58" s="78" t="s">
        <v>675</v>
      </c>
      <c r="BJ58" s="78" t="s">
        <v>675</v>
      </c>
      <c r="BK58" s="76" t="s">
        <v>256</v>
      </c>
      <c r="BL58" s="79">
        <v>200359</v>
      </c>
      <c r="BM58" s="79">
        <v>199765</v>
      </c>
      <c r="BN58" s="76" t="s">
        <v>256</v>
      </c>
      <c r="BO58" s="76" t="s">
        <v>256</v>
      </c>
      <c r="BP58" s="76" t="s">
        <v>256</v>
      </c>
      <c r="BQ58" s="76" t="s">
        <v>256</v>
      </c>
      <c r="BR58" s="76" t="s">
        <v>977</v>
      </c>
      <c r="BS58" s="76" t="s">
        <v>293</v>
      </c>
      <c r="BT58" s="76" t="s">
        <v>256</v>
      </c>
      <c r="BU58" s="76" t="s">
        <v>256</v>
      </c>
      <c r="BV58" s="76" t="s">
        <v>256</v>
      </c>
      <c r="BW58" s="76" t="s">
        <v>256</v>
      </c>
      <c r="BX58" s="76" t="s">
        <v>256</v>
      </c>
      <c r="BY58" s="76" t="s">
        <v>1070</v>
      </c>
      <c r="BZ58" s="76" t="s">
        <v>256</v>
      </c>
      <c r="CA58" s="76" t="s">
        <v>256</v>
      </c>
      <c r="CB58" s="76" t="s">
        <v>256</v>
      </c>
      <c r="CC58" s="76" t="s">
        <v>256</v>
      </c>
      <c r="CD58" s="76" t="s">
        <v>983</v>
      </c>
      <c r="CE58" s="76" t="s">
        <v>296</v>
      </c>
      <c r="CF58" s="76" t="s">
        <v>297</v>
      </c>
      <c r="CG58" s="76" t="s">
        <v>297</v>
      </c>
      <c r="CH58" s="76" t="s">
        <v>297</v>
      </c>
      <c r="CI58" s="76" t="s">
        <v>297</v>
      </c>
      <c r="CJ58" s="76" t="s">
        <v>297</v>
      </c>
      <c r="CK58" s="76" t="s">
        <v>297</v>
      </c>
      <c r="CL58" s="79">
        <v>0</v>
      </c>
      <c r="CM58" s="79">
        <v>0</v>
      </c>
      <c r="CN58" s="79">
        <v>0</v>
      </c>
      <c r="CO58" s="79">
        <v>0</v>
      </c>
      <c r="CP58" s="79">
        <v>0</v>
      </c>
      <c r="CQ58" s="79">
        <v>0</v>
      </c>
      <c r="CR58" s="79">
        <v>0</v>
      </c>
      <c r="CS58" s="79">
        <v>0</v>
      </c>
      <c r="CT58" s="79">
        <v>0</v>
      </c>
      <c r="CU58" s="79">
        <v>2021100051956960</v>
      </c>
      <c r="CV58" s="79" t="s">
        <v>256</v>
      </c>
      <c r="CW58" s="76" t="s">
        <v>256</v>
      </c>
      <c r="CX58" s="79" t="s">
        <v>1071</v>
      </c>
      <c r="CY58" s="79" t="s">
        <v>256</v>
      </c>
      <c r="CZ58" s="79" t="s">
        <v>256</v>
      </c>
      <c r="DA58" s="79" t="s">
        <v>256</v>
      </c>
      <c r="DB58" s="79" t="s">
        <v>256</v>
      </c>
      <c r="DC58" s="79" t="s">
        <v>256</v>
      </c>
      <c r="DD58" s="79" t="s">
        <v>256</v>
      </c>
      <c r="DE58" s="79" t="s">
        <v>256</v>
      </c>
      <c r="DF58" s="44" t="s">
        <v>256</v>
      </c>
    </row>
    <row r="59" spans="1:110" x14ac:dyDescent="0.25">
      <c r="A59" s="76" t="s">
        <v>251</v>
      </c>
      <c r="B59" s="77">
        <v>43770</v>
      </c>
      <c r="C59" s="78" t="s">
        <v>252</v>
      </c>
      <c r="D59" s="78" t="s">
        <v>253</v>
      </c>
      <c r="E59" s="76" t="s">
        <v>254</v>
      </c>
      <c r="F59" s="76" t="s">
        <v>255</v>
      </c>
      <c r="G59" s="76" t="s">
        <v>256</v>
      </c>
      <c r="H59" s="76" t="s">
        <v>257</v>
      </c>
      <c r="I59" s="76" t="s">
        <v>258</v>
      </c>
      <c r="J59" s="78" t="s">
        <v>252</v>
      </c>
      <c r="K59" s="78" t="s">
        <v>259</v>
      </c>
      <c r="L59" s="76" t="s">
        <v>260</v>
      </c>
      <c r="M59" s="76" t="s">
        <v>261</v>
      </c>
      <c r="N59" s="76" t="s">
        <v>968</v>
      </c>
      <c r="O59" s="76" t="s">
        <v>969</v>
      </c>
      <c r="P59" s="76" t="s">
        <v>970</v>
      </c>
      <c r="Q59" s="76" t="s">
        <v>971</v>
      </c>
      <c r="R59" s="76" t="s">
        <v>972</v>
      </c>
      <c r="S59" s="76" t="s">
        <v>493</v>
      </c>
      <c r="T59" s="76" t="s">
        <v>338</v>
      </c>
      <c r="U59" s="76" t="s">
        <v>548</v>
      </c>
      <c r="V59" s="79">
        <v>300000</v>
      </c>
      <c r="W59" s="79">
        <v>0</v>
      </c>
      <c r="X59" s="76" t="s">
        <v>1068</v>
      </c>
      <c r="Y59" s="76" t="s">
        <v>974</v>
      </c>
      <c r="Z59" s="76" t="s">
        <v>362</v>
      </c>
      <c r="AA59" s="76" t="s">
        <v>975</v>
      </c>
      <c r="AB59" s="76" t="s">
        <v>976</v>
      </c>
      <c r="AC59" s="76" t="s">
        <v>977</v>
      </c>
      <c r="AD59" s="76" t="s">
        <v>978</v>
      </c>
      <c r="AE59" s="76" t="s">
        <v>223</v>
      </c>
      <c r="AF59" s="76" t="s">
        <v>979</v>
      </c>
      <c r="AG59" s="76" t="s">
        <v>980</v>
      </c>
      <c r="AH59" s="76" t="s">
        <v>431</v>
      </c>
      <c r="AI59" s="78" t="s">
        <v>329</v>
      </c>
      <c r="AJ59" s="78" t="s">
        <v>434</v>
      </c>
      <c r="AK59" s="79">
        <v>6097</v>
      </c>
      <c r="AL59" s="76" t="s">
        <v>209</v>
      </c>
      <c r="AM59" s="78" t="s">
        <v>938</v>
      </c>
      <c r="AN59" s="78" t="s">
        <v>319</v>
      </c>
      <c r="AO59" s="78" t="s">
        <v>319</v>
      </c>
      <c r="AP59" s="76" t="s">
        <v>660</v>
      </c>
      <c r="AQ59" s="76" t="s">
        <v>373</v>
      </c>
      <c r="AR59" s="79">
        <v>5205</v>
      </c>
      <c r="AS59" s="79" t="s">
        <v>256</v>
      </c>
      <c r="AT59" s="79">
        <v>0</v>
      </c>
      <c r="AU59" s="76" t="s">
        <v>1072</v>
      </c>
      <c r="AV59" s="79">
        <v>892</v>
      </c>
      <c r="AW59" s="79">
        <v>0</v>
      </c>
      <c r="AX59" s="79">
        <v>892</v>
      </c>
      <c r="AY59" s="79">
        <v>0</v>
      </c>
      <c r="AZ59" s="79">
        <v>892</v>
      </c>
      <c r="BA59" s="76" t="s">
        <v>968</v>
      </c>
      <c r="BB59" s="78" t="s">
        <v>938</v>
      </c>
      <c r="BC59" s="78" t="s">
        <v>938</v>
      </c>
      <c r="BD59" s="76">
        <v>212</v>
      </c>
      <c r="BE59" s="78" t="s">
        <v>322</v>
      </c>
      <c r="BF59" s="76" t="s">
        <v>1073</v>
      </c>
      <c r="BG59" s="78" t="s">
        <v>826</v>
      </c>
      <c r="BH59" s="76" t="s">
        <v>1073</v>
      </c>
      <c r="BI59" s="78" t="s">
        <v>826</v>
      </c>
      <c r="BJ59" s="78" t="s">
        <v>826</v>
      </c>
      <c r="BK59" s="76" t="s">
        <v>256</v>
      </c>
      <c r="BL59" s="79">
        <v>202151</v>
      </c>
      <c r="BM59" s="79">
        <v>201259</v>
      </c>
      <c r="BN59" s="76" t="s">
        <v>256</v>
      </c>
      <c r="BO59" s="76" t="s">
        <v>256</v>
      </c>
      <c r="BP59" s="76" t="s">
        <v>256</v>
      </c>
      <c r="BQ59" s="76" t="s">
        <v>256</v>
      </c>
      <c r="BR59" s="76" t="s">
        <v>977</v>
      </c>
      <c r="BS59" s="76" t="s">
        <v>293</v>
      </c>
      <c r="BT59" s="76" t="s">
        <v>256</v>
      </c>
      <c r="BU59" s="76" t="s">
        <v>256</v>
      </c>
      <c r="BV59" s="76" t="s">
        <v>256</v>
      </c>
      <c r="BW59" s="76" t="s">
        <v>256</v>
      </c>
      <c r="BX59" s="76" t="s">
        <v>256</v>
      </c>
      <c r="BY59" s="76" t="s">
        <v>1070</v>
      </c>
      <c r="BZ59" s="76" t="s">
        <v>256</v>
      </c>
      <c r="CA59" s="76" t="s">
        <v>256</v>
      </c>
      <c r="CB59" s="76" t="s">
        <v>256</v>
      </c>
      <c r="CC59" s="76" t="s">
        <v>256</v>
      </c>
      <c r="CD59" s="76" t="s">
        <v>983</v>
      </c>
      <c r="CE59" s="76" t="s">
        <v>296</v>
      </c>
      <c r="CF59" s="76" t="s">
        <v>297</v>
      </c>
      <c r="CG59" s="76" t="s">
        <v>297</v>
      </c>
      <c r="CH59" s="76" t="s">
        <v>297</v>
      </c>
      <c r="CI59" s="76" t="s">
        <v>297</v>
      </c>
      <c r="CJ59" s="76" t="s">
        <v>297</v>
      </c>
      <c r="CK59" s="76" t="s">
        <v>297</v>
      </c>
      <c r="CL59" s="79">
        <v>0</v>
      </c>
      <c r="CM59" s="79">
        <v>0</v>
      </c>
      <c r="CN59" s="79">
        <v>0</v>
      </c>
      <c r="CO59" s="79">
        <v>0</v>
      </c>
      <c r="CP59" s="79">
        <v>0</v>
      </c>
      <c r="CQ59" s="79">
        <v>0</v>
      </c>
      <c r="CR59" s="79">
        <v>0</v>
      </c>
      <c r="CS59" s="79">
        <v>0</v>
      </c>
      <c r="CT59" s="79">
        <v>0</v>
      </c>
      <c r="CU59" s="79">
        <v>2021100051954820</v>
      </c>
      <c r="CV59" s="79" t="s">
        <v>256</v>
      </c>
      <c r="CW59" s="76" t="s">
        <v>256</v>
      </c>
      <c r="CX59" s="79" t="s">
        <v>1074</v>
      </c>
      <c r="CY59" s="79" t="s">
        <v>256</v>
      </c>
      <c r="CZ59" s="79" t="s">
        <v>256</v>
      </c>
      <c r="DA59" s="79" t="s">
        <v>256</v>
      </c>
      <c r="DB59" s="79" t="s">
        <v>256</v>
      </c>
      <c r="DC59" s="79" t="s">
        <v>256</v>
      </c>
      <c r="DD59" s="79" t="s">
        <v>256</v>
      </c>
      <c r="DE59" s="79" t="s">
        <v>256</v>
      </c>
      <c r="DF59" s="44" t="s">
        <v>256</v>
      </c>
    </row>
    <row r="60" spans="1:110" x14ac:dyDescent="0.25">
      <c r="A60" s="76" t="s">
        <v>251</v>
      </c>
      <c r="B60" s="77">
        <v>43770</v>
      </c>
      <c r="C60" s="78" t="s">
        <v>252</v>
      </c>
      <c r="D60" s="78" t="s">
        <v>253</v>
      </c>
      <c r="E60" s="76" t="s">
        <v>254</v>
      </c>
      <c r="F60" s="76" t="s">
        <v>255</v>
      </c>
      <c r="G60" s="76" t="s">
        <v>256</v>
      </c>
      <c r="H60" s="76" t="s">
        <v>257</v>
      </c>
      <c r="I60" s="76" t="s">
        <v>258</v>
      </c>
      <c r="J60" s="78" t="s">
        <v>252</v>
      </c>
      <c r="K60" s="78" t="s">
        <v>259</v>
      </c>
      <c r="L60" s="76" t="s">
        <v>260</v>
      </c>
      <c r="M60" s="76" t="s">
        <v>261</v>
      </c>
      <c r="N60" s="76" t="s">
        <v>968</v>
      </c>
      <c r="O60" s="76" t="s">
        <v>969</v>
      </c>
      <c r="P60" s="76" t="s">
        <v>970</v>
      </c>
      <c r="Q60" s="76" t="s">
        <v>971</v>
      </c>
      <c r="R60" s="76" t="s">
        <v>972</v>
      </c>
      <c r="S60" s="76" t="s">
        <v>493</v>
      </c>
      <c r="T60" s="76" t="s">
        <v>338</v>
      </c>
      <c r="U60" s="76" t="s">
        <v>548</v>
      </c>
      <c r="V60" s="79">
        <v>300000</v>
      </c>
      <c r="W60" s="79">
        <v>0</v>
      </c>
      <c r="X60" s="76" t="s">
        <v>1068</v>
      </c>
      <c r="Y60" s="76" t="s">
        <v>974</v>
      </c>
      <c r="Z60" s="76" t="s">
        <v>362</v>
      </c>
      <c r="AA60" s="76" t="s">
        <v>975</v>
      </c>
      <c r="AB60" s="76" t="s">
        <v>976</v>
      </c>
      <c r="AC60" s="76" t="s">
        <v>977</v>
      </c>
      <c r="AD60" s="76" t="s">
        <v>978</v>
      </c>
      <c r="AE60" s="76" t="s">
        <v>223</v>
      </c>
      <c r="AF60" s="76" t="s">
        <v>979</v>
      </c>
      <c r="AG60" s="76" t="s">
        <v>980</v>
      </c>
      <c r="AH60" s="76" t="s">
        <v>431</v>
      </c>
      <c r="AI60" s="78" t="s">
        <v>329</v>
      </c>
      <c r="AJ60" s="78" t="s">
        <v>434</v>
      </c>
      <c r="AK60" s="79">
        <v>88352</v>
      </c>
      <c r="AL60" s="76" t="s">
        <v>214</v>
      </c>
      <c r="AM60" s="78" t="s">
        <v>454</v>
      </c>
      <c r="AN60" s="78" t="s">
        <v>455</v>
      </c>
      <c r="AO60" s="78" t="s">
        <v>454</v>
      </c>
      <c r="AP60" s="76" t="s">
        <v>373</v>
      </c>
      <c r="AQ60" s="76" t="s">
        <v>373</v>
      </c>
      <c r="AR60" s="79">
        <v>6097</v>
      </c>
      <c r="AS60" s="79" t="s">
        <v>256</v>
      </c>
      <c r="AT60" s="79">
        <v>0</v>
      </c>
      <c r="AU60" s="76" t="s">
        <v>1075</v>
      </c>
      <c r="AV60" s="79">
        <v>82255</v>
      </c>
      <c r="AW60" s="79">
        <v>0</v>
      </c>
      <c r="AX60" s="79">
        <v>82255</v>
      </c>
      <c r="AY60" s="79">
        <v>0</v>
      </c>
      <c r="AZ60" s="79">
        <v>82255</v>
      </c>
      <c r="BA60" s="76" t="s">
        <v>968</v>
      </c>
      <c r="BB60" s="78" t="s">
        <v>316</v>
      </c>
      <c r="BC60" s="78" t="s">
        <v>319</v>
      </c>
      <c r="BD60" s="76">
        <v>210</v>
      </c>
      <c r="BE60" s="78" t="s">
        <v>320</v>
      </c>
      <c r="BF60" s="76" t="s">
        <v>1076</v>
      </c>
      <c r="BG60" s="78" t="s">
        <v>322</v>
      </c>
      <c r="BH60" s="76" t="s">
        <v>1076</v>
      </c>
      <c r="BI60" s="78" t="s">
        <v>322</v>
      </c>
      <c r="BJ60" s="78" t="s">
        <v>322</v>
      </c>
      <c r="BK60" s="76" t="s">
        <v>256</v>
      </c>
      <c r="BL60" s="79">
        <v>300000</v>
      </c>
      <c r="BM60" s="79">
        <v>217745</v>
      </c>
      <c r="BN60" s="76" t="s">
        <v>256</v>
      </c>
      <c r="BO60" s="76" t="s">
        <v>256</v>
      </c>
      <c r="BP60" s="76" t="s">
        <v>256</v>
      </c>
      <c r="BQ60" s="76" t="s">
        <v>256</v>
      </c>
      <c r="BR60" s="76" t="s">
        <v>977</v>
      </c>
      <c r="BS60" s="76" t="s">
        <v>293</v>
      </c>
      <c r="BT60" s="76" t="s">
        <v>256</v>
      </c>
      <c r="BU60" s="76" t="s">
        <v>256</v>
      </c>
      <c r="BV60" s="76" t="s">
        <v>256</v>
      </c>
      <c r="BW60" s="76" t="s">
        <v>256</v>
      </c>
      <c r="BX60" s="76" t="s">
        <v>256</v>
      </c>
      <c r="BY60" s="76" t="s">
        <v>1070</v>
      </c>
      <c r="BZ60" s="76" t="s">
        <v>256</v>
      </c>
      <c r="CA60" s="76" t="s">
        <v>256</v>
      </c>
      <c r="CB60" s="76" t="s">
        <v>256</v>
      </c>
      <c r="CC60" s="76" t="s">
        <v>256</v>
      </c>
      <c r="CD60" s="76" t="s">
        <v>983</v>
      </c>
      <c r="CE60" s="76" t="s">
        <v>296</v>
      </c>
      <c r="CF60" s="76" t="s">
        <v>297</v>
      </c>
      <c r="CG60" s="76" t="s">
        <v>297</v>
      </c>
      <c r="CH60" s="76" t="s">
        <v>297</v>
      </c>
      <c r="CI60" s="76" t="s">
        <v>297</v>
      </c>
      <c r="CJ60" s="76" t="s">
        <v>297</v>
      </c>
      <c r="CK60" s="76" t="s">
        <v>297</v>
      </c>
      <c r="CL60" s="79">
        <v>0</v>
      </c>
      <c r="CM60" s="79">
        <v>0</v>
      </c>
      <c r="CN60" s="79">
        <v>0</v>
      </c>
      <c r="CO60" s="79">
        <v>0</v>
      </c>
      <c r="CP60" s="79">
        <v>0</v>
      </c>
      <c r="CQ60" s="79">
        <v>0</v>
      </c>
      <c r="CR60" s="79">
        <v>0</v>
      </c>
      <c r="CS60" s="79">
        <v>0</v>
      </c>
      <c r="CT60" s="79">
        <v>0</v>
      </c>
      <c r="CU60" s="79">
        <v>2021100051945050</v>
      </c>
      <c r="CV60" s="79" t="s">
        <v>256</v>
      </c>
      <c r="CW60" s="76" t="s">
        <v>256</v>
      </c>
      <c r="CX60" s="79" t="s">
        <v>1077</v>
      </c>
      <c r="CY60" s="79" t="s">
        <v>256</v>
      </c>
      <c r="CZ60" s="79" t="s">
        <v>256</v>
      </c>
      <c r="DA60" s="79" t="s">
        <v>256</v>
      </c>
      <c r="DB60" s="79" t="s">
        <v>256</v>
      </c>
      <c r="DC60" s="79" t="s">
        <v>256</v>
      </c>
      <c r="DD60" s="79" t="s">
        <v>256</v>
      </c>
      <c r="DE60" s="79" t="s">
        <v>256</v>
      </c>
      <c r="DF60" s="44" t="s">
        <v>256</v>
      </c>
    </row>
    <row r="61" spans="1:110" x14ac:dyDescent="0.25">
      <c r="A61" s="76" t="s">
        <v>251</v>
      </c>
      <c r="B61" s="77">
        <v>43770</v>
      </c>
      <c r="C61" s="78" t="s">
        <v>252</v>
      </c>
      <c r="D61" s="78" t="s">
        <v>253</v>
      </c>
      <c r="E61" s="76" t="s">
        <v>254</v>
      </c>
      <c r="F61" s="76" t="s">
        <v>255</v>
      </c>
      <c r="G61" s="76" t="s">
        <v>256</v>
      </c>
      <c r="H61" s="76" t="s">
        <v>257</v>
      </c>
      <c r="I61" s="76" t="s">
        <v>258</v>
      </c>
      <c r="J61" s="78" t="s">
        <v>252</v>
      </c>
      <c r="K61" s="78" t="s">
        <v>259</v>
      </c>
      <c r="L61" s="76" t="s">
        <v>260</v>
      </c>
      <c r="M61" s="76" t="s">
        <v>261</v>
      </c>
      <c r="N61" s="76" t="s">
        <v>1078</v>
      </c>
      <c r="O61" s="76" t="s">
        <v>1079</v>
      </c>
      <c r="P61" s="76" t="s">
        <v>1080</v>
      </c>
      <c r="Q61" s="76" t="s">
        <v>1078</v>
      </c>
      <c r="R61" s="76" t="s">
        <v>1081</v>
      </c>
      <c r="S61" s="76" t="s">
        <v>337</v>
      </c>
      <c r="T61" s="76" t="s">
        <v>338</v>
      </c>
      <c r="U61" s="76" t="s">
        <v>203</v>
      </c>
      <c r="V61" s="79">
        <v>300000</v>
      </c>
      <c r="W61" s="79">
        <v>0</v>
      </c>
      <c r="X61" s="76" t="s">
        <v>1082</v>
      </c>
      <c r="Y61" s="76" t="s">
        <v>610</v>
      </c>
      <c r="Z61" s="76" t="s">
        <v>272</v>
      </c>
      <c r="AA61" s="76" t="s">
        <v>611</v>
      </c>
      <c r="AB61" s="76" t="s">
        <v>612</v>
      </c>
      <c r="AC61" s="76" t="s">
        <v>613</v>
      </c>
      <c r="AD61" s="76" t="s">
        <v>614</v>
      </c>
      <c r="AE61" s="76" t="s">
        <v>223</v>
      </c>
      <c r="AF61" s="76" t="s">
        <v>906</v>
      </c>
      <c r="AG61" s="76" t="s">
        <v>907</v>
      </c>
      <c r="AH61" s="76" t="s">
        <v>535</v>
      </c>
      <c r="AI61" s="78" t="s">
        <v>434</v>
      </c>
      <c r="AJ61" s="78" t="s">
        <v>436</v>
      </c>
      <c r="AK61" s="79">
        <v>93025</v>
      </c>
      <c r="AL61" s="76" t="s">
        <v>214</v>
      </c>
      <c r="AM61" s="78" t="s">
        <v>454</v>
      </c>
      <c r="AN61" s="78" t="s">
        <v>1083</v>
      </c>
      <c r="AO61" s="78" t="s">
        <v>1084</v>
      </c>
      <c r="AP61" s="76" t="s">
        <v>232</v>
      </c>
      <c r="AQ61" s="76" t="s">
        <v>232</v>
      </c>
      <c r="AR61" s="79">
        <v>4085</v>
      </c>
      <c r="AS61" s="79" t="s">
        <v>256</v>
      </c>
      <c r="AT61" s="79">
        <v>254</v>
      </c>
      <c r="AU61" s="76" t="s">
        <v>1085</v>
      </c>
      <c r="AV61" s="79">
        <v>88686</v>
      </c>
      <c r="AW61" s="79">
        <v>0</v>
      </c>
      <c r="AX61" s="79">
        <v>88686</v>
      </c>
      <c r="AY61" s="79">
        <v>0</v>
      </c>
      <c r="AZ61" s="79">
        <v>88686</v>
      </c>
      <c r="BA61" s="76" t="s">
        <v>688</v>
      </c>
      <c r="BB61" s="78" t="s">
        <v>315</v>
      </c>
      <c r="BC61" s="78" t="s">
        <v>315</v>
      </c>
      <c r="BD61" s="76">
        <v>203</v>
      </c>
      <c r="BE61" s="78" t="s">
        <v>318</v>
      </c>
      <c r="BF61" s="76" t="s">
        <v>1086</v>
      </c>
      <c r="BG61" s="78" t="s">
        <v>962</v>
      </c>
      <c r="BH61" s="76" t="s">
        <v>1086</v>
      </c>
      <c r="BI61" s="78" t="s">
        <v>962</v>
      </c>
      <c r="BJ61" s="78" t="s">
        <v>962</v>
      </c>
      <c r="BK61" s="76" t="s">
        <v>256</v>
      </c>
      <c r="BL61" s="79">
        <v>300000</v>
      </c>
      <c r="BM61" s="79">
        <v>211314</v>
      </c>
      <c r="BN61" s="76" t="s">
        <v>256</v>
      </c>
      <c r="BO61" s="76" t="s">
        <v>256</v>
      </c>
      <c r="BP61" s="76" t="s">
        <v>256</v>
      </c>
      <c r="BQ61" s="76" t="s">
        <v>256</v>
      </c>
      <c r="BR61" s="76" t="s">
        <v>613</v>
      </c>
      <c r="BS61" s="76" t="s">
        <v>293</v>
      </c>
      <c r="BT61" s="76" t="s">
        <v>256</v>
      </c>
      <c r="BU61" s="76" t="s">
        <v>256</v>
      </c>
      <c r="BV61" s="76" t="s">
        <v>256</v>
      </c>
      <c r="BW61" s="76" t="s">
        <v>256</v>
      </c>
      <c r="BX61" s="76" t="s">
        <v>256</v>
      </c>
      <c r="BY61" s="76" t="s">
        <v>1087</v>
      </c>
      <c r="BZ61" s="76" t="s">
        <v>256</v>
      </c>
      <c r="CA61" s="76" t="s">
        <v>256</v>
      </c>
      <c r="CB61" s="76" t="s">
        <v>256</v>
      </c>
      <c r="CC61" s="76" t="s">
        <v>256</v>
      </c>
      <c r="CD61" s="76" t="s">
        <v>691</v>
      </c>
      <c r="CE61" s="76" t="s">
        <v>296</v>
      </c>
      <c r="CF61" s="76" t="s">
        <v>297</v>
      </c>
      <c r="CG61" s="76" t="s">
        <v>297</v>
      </c>
      <c r="CH61" s="76" t="s">
        <v>297</v>
      </c>
      <c r="CI61" s="76" t="s">
        <v>297</v>
      </c>
      <c r="CJ61" s="76" t="s">
        <v>297</v>
      </c>
      <c r="CK61" s="76" t="s">
        <v>297</v>
      </c>
      <c r="CL61" s="79">
        <v>0</v>
      </c>
      <c r="CM61" s="79">
        <v>0</v>
      </c>
      <c r="CN61" s="79">
        <v>0</v>
      </c>
      <c r="CO61" s="79">
        <v>0</v>
      </c>
      <c r="CP61" s="79">
        <v>0</v>
      </c>
      <c r="CQ61" s="79">
        <v>0</v>
      </c>
      <c r="CR61" s="79">
        <v>0</v>
      </c>
      <c r="CS61" s="79">
        <v>0</v>
      </c>
      <c r="CT61" s="79">
        <v>0</v>
      </c>
      <c r="CU61" s="79">
        <v>2021100051945400</v>
      </c>
      <c r="CV61" s="79" t="s">
        <v>256</v>
      </c>
      <c r="CW61" s="76" t="s">
        <v>256</v>
      </c>
      <c r="CX61" s="79" t="s">
        <v>1088</v>
      </c>
      <c r="CY61" s="79" t="s">
        <v>256</v>
      </c>
      <c r="CZ61" s="79" t="s">
        <v>256</v>
      </c>
      <c r="DA61" s="79" t="s">
        <v>256</v>
      </c>
      <c r="DB61" s="79" t="s">
        <v>256</v>
      </c>
      <c r="DC61" s="79" t="s">
        <v>256</v>
      </c>
      <c r="DD61" s="79" t="s">
        <v>256</v>
      </c>
      <c r="DE61" s="79" t="s">
        <v>256</v>
      </c>
      <c r="DF61" s="44" t="s">
        <v>256</v>
      </c>
    </row>
    <row r="62" spans="1:110" x14ac:dyDescent="0.25">
      <c r="A62" s="76" t="s">
        <v>251</v>
      </c>
      <c r="B62" s="77">
        <v>43770</v>
      </c>
      <c r="C62" s="78" t="s">
        <v>252</v>
      </c>
      <c r="D62" s="78" t="s">
        <v>253</v>
      </c>
      <c r="E62" s="76" t="s">
        <v>254</v>
      </c>
      <c r="F62" s="76" t="s">
        <v>255</v>
      </c>
      <c r="G62" s="76" t="s">
        <v>256</v>
      </c>
      <c r="H62" s="76" t="s">
        <v>257</v>
      </c>
      <c r="I62" s="76" t="s">
        <v>258</v>
      </c>
      <c r="J62" s="78" t="s">
        <v>252</v>
      </c>
      <c r="K62" s="78" t="s">
        <v>259</v>
      </c>
      <c r="L62" s="76" t="s">
        <v>260</v>
      </c>
      <c r="M62" s="76" t="s">
        <v>261</v>
      </c>
      <c r="N62" s="76" t="s">
        <v>1089</v>
      </c>
      <c r="O62" s="76" t="s">
        <v>1090</v>
      </c>
      <c r="P62" s="76" t="s">
        <v>1091</v>
      </c>
      <c r="Q62" s="76" t="s">
        <v>1092</v>
      </c>
      <c r="R62" s="76" t="s">
        <v>1093</v>
      </c>
      <c r="S62" s="76" t="s">
        <v>928</v>
      </c>
      <c r="T62" s="76" t="s">
        <v>268</v>
      </c>
      <c r="U62" s="76" t="s">
        <v>653</v>
      </c>
      <c r="V62" s="79">
        <v>300000</v>
      </c>
      <c r="W62" s="79">
        <v>0</v>
      </c>
      <c r="X62" s="76" t="s">
        <v>1094</v>
      </c>
      <c r="Y62" s="76" t="s">
        <v>1095</v>
      </c>
      <c r="Z62" s="76" t="s">
        <v>362</v>
      </c>
      <c r="AA62" s="76" t="s">
        <v>425</v>
      </c>
      <c r="AB62" s="76" t="s">
        <v>1096</v>
      </c>
      <c r="AC62" s="76" t="s">
        <v>296</v>
      </c>
      <c r="AD62" s="76" t="s">
        <v>1097</v>
      </c>
      <c r="AE62" s="76" t="s">
        <v>222</v>
      </c>
      <c r="AF62" s="76" t="s">
        <v>1098</v>
      </c>
      <c r="AG62" s="76" t="s">
        <v>1099</v>
      </c>
      <c r="AH62" s="76" t="s">
        <v>706</v>
      </c>
      <c r="AI62" s="78" t="s">
        <v>331</v>
      </c>
      <c r="AJ62" s="78" t="s">
        <v>1063</v>
      </c>
      <c r="AK62" s="79">
        <v>20415</v>
      </c>
      <c r="AL62" s="76" t="s">
        <v>211</v>
      </c>
      <c r="AM62" s="78" t="s">
        <v>318</v>
      </c>
      <c r="AN62" s="78" t="s">
        <v>315</v>
      </c>
      <c r="AO62" s="78" t="s">
        <v>318</v>
      </c>
      <c r="AP62" s="76" t="s">
        <v>373</v>
      </c>
      <c r="AQ62" s="76" t="s">
        <v>373</v>
      </c>
      <c r="AR62" s="79">
        <v>1443</v>
      </c>
      <c r="AS62" s="79" t="s">
        <v>256</v>
      </c>
      <c r="AT62" s="79">
        <v>0</v>
      </c>
      <c r="AU62" s="76" t="s">
        <v>1100</v>
      </c>
      <c r="AV62" s="79">
        <v>18972</v>
      </c>
      <c r="AW62" s="79">
        <v>0</v>
      </c>
      <c r="AX62" s="79">
        <v>18972</v>
      </c>
      <c r="AY62" s="79">
        <v>0</v>
      </c>
      <c r="AZ62" s="79">
        <v>18972</v>
      </c>
      <c r="BA62" s="76" t="s">
        <v>1089</v>
      </c>
      <c r="BB62" s="78" t="s">
        <v>962</v>
      </c>
      <c r="BC62" s="78" t="s">
        <v>962</v>
      </c>
      <c r="BD62" s="76">
        <v>208</v>
      </c>
      <c r="BE62" s="78" t="s">
        <v>319</v>
      </c>
      <c r="BF62" s="76" t="s">
        <v>1101</v>
      </c>
      <c r="BG62" s="78" t="s">
        <v>320</v>
      </c>
      <c r="BH62" s="76" t="s">
        <v>1101</v>
      </c>
      <c r="BI62" s="78" t="s">
        <v>320</v>
      </c>
      <c r="BJ62" s="78" t="s">
        <v>320</v>
      </c>
      <c r="BK62" s="76" t="s">
        <v>256</v>
      </c>
      <c r="BL62" s="79">
        <v>300000</v>
      </c>
      <c r="BM62" s="79">
        <v>281028</v>
      </c>
      <c r="BN62" s="76" t="s">
        <v>290</v>
      </c>
      <c r="BO62" s="76" t="s">
        <v>291</v>
      </c>
      <c r="BP62" s="76" t="s">
        <v>1102</v>
      </c>
      <c r="BQ62" s="76" t="s">
        <v>256</v>
      </c>
      <c r="BR62" s="76" t="s">
        <v>256</v>
      </c>
      <c r="BS62" s="76" t="s">
        <v>293</v>
      </c>
      <c r="BT62" s="76" t="s">
        <v>256</v>
      </c>
      <c r="BU62" s="76" t="s">
        <v>256</v>
      </c>
      <c r="BV62" s="76" t="s">
        <v>256</v>
      </c>
      <c r="BW62" s="76" t="s">
        <v>256</v>
      </c>
      <c r="BX62" s="76" t="s">
        <v>256</v>
      </c>
      <c r="BY62" s="76" t="s">
        <v>294</v>
      </c>
      <c r="BZ62" s="76" t="s">
        <v>256</v>
      </c>
      <c r="CA62" s="76" t="s">
        <v>256</v>
      </c>
      <c r="CB62" s="76" t="s">
        <v>256</v>
      </c>
      <c r="CC62" s="76" t="s">
        <v>256</v>
      </c>
      <c r="CD62" s="76" t="s">
        <v>1103</v>
      </c>
      <c r="CE62" s="76" t="s">
        <v>296</v>
      </c>
      <c r="CF62" s="76" t="s">
        <v>297</v>
      </c>
      <c r="CG62" s="76" t="s">
        <v>297</v>
      </c>
      <c r="CH62" s="76" t="s">
        <v>297</v>
      </c>
      <c r="CI62" s="76" t="s">
        <v>297</v>
      </c>
      <c r="CJ62" s="76" t="s">
        <v>297</v>
      </c>
      <c r="CK62" s="76" t="s">
        <v>297</v>
      </c>
      <c r="CL62" s="79">
        <v>0</v>
      </c>
      <c r="CM62" s="79">
        <v>0</v>
      </c>
      <c r="CN62" s="79">
        <v>0</v>
      </c>
      <c r="CO62" s="79">
        <v>0</v>
      </c>
      <c r="CP62" s="79">
        <v>0</v>
      </c>
      <c r="CQ62" s="79">
        <v>0</v>
      </c>
      <c r="CR62" s="79">
        <v>0</v>
      </c>
      <c r="CS62" s="79">
        <v>0</v>
      </c>
      <c r="CT62" s="79">
        <v>0</v>
      </c>
      <c r="CU62" s="79">
        <v>2021100051945700</v>
      </c>
      <c r="CV62" s="79" t="s">
        <v>256</v>
      </c>
      <c r="CW62" s="76" t="s">
        <v>256</v>
      </c>
      <c r="CX62" s="79" t="s">
        <v>1104</v>
      </c>
      <c r="CY62" s="79" t="s">
        <v>256</v>
      </c>
      <c r="CZ62" s="79" t="s">
        <v>256</v>
      </c>
      <c r="DA62" s="79" t="s">
        <v>256</v>
      </c>
      <c r="DB62" s="79" t="s">
        <v>256</v>
      </c>
      <c r="DC62" s="79" t="s">
        <v>256</v>
      </c>
      <c r="DD62" s="79" t="s">
        <v>256</v>
      </c>
      <c r="DE62" s="79" t="s">
        <v>256</v>
      </c>
      <c r="DF62" s="44" t="s">
        <v>256</v>
      </c>
    </row>
    <row r="63" spans="1:110" x14ac:dyDescent="0.25">
      <c r="A63" s="76" t="s">
        <v>251</v>
      </c>
      <c r="B63" s="77">
        <v>43770</v>
      </c>
      <c r="C63" s="78" t="s">
        <v>252</v>
      </c>
      <c r="D63" s="78" t="s">
        <v>253</v>
      </c>
      <c r="E63" s="76" t="s">
        <v>254</v>
      </c>
      <c r="F63" s="76" t="s">
        <v>255</v>
      </c>
      <c r="G63" s="76" t="s">
        <v>256</v>
      </c>
      <c r="H63" s="76" t="s">
        <v>257</v>
      </c>
      <c r="I63" s="76" t="s">
        <v>258</v>
      </c>
      <c r="J63" s="78" t="s">
        <v>252</v>
      </c>
      <c r="K63" s="78" t="s">
        <v>259</v>
      </c>
      <c r="L63" s="76" t="s">
        <v>260</v>
      </c>
      <c r="M63" s="76" t="s">
        <v>261</v>
      </c>
      <c r="N63" s="76" t="s">
        <v>1105</v>
      </c>
      <c r="O63" s="76" t="s">
        <v>1106</v>
      </c>
      <c r="P63" s="76" t="s">
        <v>1107</v>
      </c>
      <c r="Q63" s="76" t="s">
        <v>1108</v>
      </c>
      <c r="R63" s="76" t="s">
        <v>404</v>
      </c>
      <c r="S63" s="76" t="s">
        <v>304</v>
      </c>
      <c r="T63" s="76" t="s">
        <v>268</v>
      </c>
      <c r="U63" s="76" t="s">
        <v>305</v>
      </c>
      <c r="V63" s="79">
        <v>300000</v>
      </c>
      <c r="W63" s="79">
        <v>0</v>
      </c>
      <c r="X63" s="76" t="s">
        <v>1109</v>
      </c>
      <c r="Y63" s="76" t="s">
        <v>741</v>
      </c>
      <c r="Z63" s="76" t="s">
        <v>272</v>
      </c>
      <c r="AA63" s="76" t="s">
        <v>448</v>
      </c>
      <c r="AB63" s="76" t="s">
        <v>742</v>
      </c>
      <c r="AC63" s="76" t="s">
        <v>743</v>
      </c>
      <c r="AD63" s="76" t="s">
        <v>744</v>
      </c>
      <c r="AE63" s="76" t="s">
        <v>223</v>
      </c>
      <c r="AF63" s="76" t="s">
        <v>1110</v>
      </c>
      <c r="AG63" s="76" t="s">
        <v>1111</v>
      </c>
      <c r="AH63" s="76" t="s">
        <v>368</v>
      </c>
      <c r="AI63" s="78" t="s">
        <v>331</v>
      </c>
      <c r="AJ63" s="78" t="s">
        <v>436</v>
      </c>
      <c r="AK63" s="79">
        <v>145250</v>
      </c>
      <c r="AL63" s="76" t="s">
        <v>215</v>
      </c>
      <c r="AM63" s="78" t="s">
        <v>454</v>
      </c>
      <c r="AN63" s="78" t="s">
        <v>1083</v>
      </c>
      <c r="AO63" s="78" t="s">
        <v>1112</v>
      </c>
      <c r="AP63" s="76" t="s">
        <v>232</v>
      </c>
      <c r="AQ63" s="76" t="s">
        <v>232</v>
      </c>
      <c r="AR63" s="79">
        <v>1649</v>
      </c>
      <c r="AS63" s="79" t="s">
        <v>256</v>
      </c>
      <c r="AT63" s="79">
        <v>0</v>
      </c>
      <c r="AU63" s="76" t="s">
        <v>1113</v>
      </c>
      <c r="AV63" s="79">
        <v>143601</v>
      </c>
      <c r="AW63" s="79">
        <v>14360</v>
      </c>
      <c r="AX63" s="79">
        <v>129241</v>
      </c>
      <c r="AY63" s="79">
        <v>0</v>
      </c>
      <c r="AZ63" s="79">
        <v>143601</v>
      </c>
      <c r="BA63" s="76" t="s">
        <v>741</v>
      </c>
      <c r="BB63" s="78" t="s">
        <v>315</v>
      </c>
      <c r="BC63" s="78" t="s">
        <v>315</v>
      </c>
      <c r="BD63" s="76">
        <v>205</v>
      </c>
      <c r="BE63" s="78" t="s">
        <v>962</v>
      </c>
      <c r="BF63" s="76" t="s">
        <v>1114</v>
      </c>
      <c r="BG63" s="78" t="s">
        <v>987</v>
      </c>
      <c r="BH63" s="76" t="s">
        <v>1114</v>
      </c>
      <c r="BI63" s="78" t="s">
        <v>987</v>
      </c>
      <c r="BJ63" s="78" t="s">
        <v>987</v>
      </c>
      <c r="BK63" s="76" t="s">
        <v>256</v>
      </c>
      <c r="BL63" s="79">
        <v>300000</v>
      </c>
      <c r="BM63" s="79">
        <v>156399</v>
      </c>
      <c r="BN63" s="76" t="s">
        <v>290</v>
      </c>
      <c r="BO63" s="76" t="s">
        <v>291</v>
      </c>
      <c r="BP63" s="76" t="s">
        <v>1115</v>
      </c>
      <c r="BQ63" s="76" t="s">
        <v>256</v>
      </c>
      <c r="BR63" s="76" t="s">
        <v>743</v>
      </c>
      <c r="BS63" s="76" t="s">
        <v>293</v>
      </c>
      <c r="BT63" s="76" t="s">
        <v>256</v>
      </c>
      <c r="BU63" s="76" t="s">
        <v>256</v>
      </c>
      <c r="BV63" s="76" t="s">
        <v>256</v>
      </c>
      <c r="BW63" s="76" t="s">
        <v>256</v>
      </c>
      <c r="BX63" s="76" t="s">
        <v>256</v>
      </c>
      <c r="BY63" s="76" t="s">
        <v>690</v>
      </c>
      <c r="BZ63" s="76" t="s">
        <v>256</v>
      </c>
      <c r="CA63" s="76" t="s">
        <v>256</v>
      </c>
      <c r="CB63" s="76" t="s">
        <v>256</v>
      </c>
      <c r="CC63" s="76" t="s">
        <v>256</v>
      </c>
      <c r="CD63" s="76" t="s">
        <v>1116</v>
      </c>
      <c r="CE63" s="76" t="s">
        <v>296</v>
      </c>
      <c r="CF63" s="76" t="s">
        <v>297</v>
      </c>
      <c r="CG63" s="76" t="s">
        <v>297</v>
      </c>
      <c r="CH63" s="76" t="s">
        <v>297</v>
      </c>
      <c r="CI63" s="76" t="s">
        <v>297</v>
      </c>
      <c r="CJ63" s="76" t="s">
        <v>297</v>
      </c>
      <c r="CK63" s="76" t="s">
        <v>297</v>
      </c>
      <c r="CL63" s="79">
        <v>0</v>
      </c>
      <c r="CM63" s="79">
        <v>0</v>
      </c>
      <c r="CN63" s="79">
        <v>0</v>
      </c>
      <c r="CO63" s="79">
        <v>0</v>
      </c>
      <c r="CP63" s="79">
        <v>0</v>
      </c>
      <c r="CQ63" s="79">
        <v>0</v>
      </c>
      <c r="CR63" s="79">
        <v>0</v>
      </c>
      <c r="CS63" s="79">
        <v>0</v>
      </c>
      <c r="CT63" s="79">
        <v>0</v>
      </c>
      <c r="CU63" s="79">
        <v>2021100051945710</v>
      </c>
      <c r="CV63" s="79" t="s">
        <v>256</v>
      </c>
      <c r="CW63" s="76" t="s">
        <v>256</v>
      </c>
      <c r="CX63" s="79" t="s">
        <v>1117</v>
      </c>
      <c r="CY63" s="79" t="s">
        <v>256</v>
      </c>
      <c r="CZ63" s="79" t="s">
        <v>256</v>
      </c>
      <c r="DA63" s="79" t="s">
        <v>256</v>
      </c>
      <c r="DB63" s="79" t="s">
        <v>256</v>
      </c>
      <c r="DC63" s="79" t="s">
        <v>256</v>
      </c>
      <c r="DD63" s="79" t="s">
        <v>256</v>
      </c>
      <c r="DE63" s="79" t="s">
        <v>256</v>
      </c>
      <c r="DF63" s="44" t="s">
        <v>256</v>
      </c>
    </row>
    <row r="64" spans="1:110" x14ac:dyDescent="0.25">
      <c r="A64" s="76" t="s">
        <v>251</v>
      </c>
      <c r="B64" s="77">
        <v>43770</v>
      </c>
      <c r="C64" s="78" t="s">
        <v>252</v>
      </c>
      <c r="D64" s="78" t="s">
        <v>253</v>
      </c>
      <c r="E64" s="76" t="s">
        <v>254</v>
      </c>
      <c r="F64" s="76" t="s">
        <v>255</v>
      </c>
      <c r="G64" s="76" t="s">
        <v>256</v>
      </c>
      <c r="H64" s="76" t="s">
        <v>257</v>
      </c>
      <c r="I64" s="76" t="s">
        <v>258</v>
      </c>
      <c r="J64" s="78" t="s">
        <v>252</v>
      </c>
      <c r="K64" s="78" t="s">
        <v>259</v>
      </c>
      <c r="L64" s="76" t="s">
        <v>260</v>
      </c>
      <c r="M64" s="76" t="s">
        <v>261</v>
      </c>
      <c r="N64" s="76" t="s">
        <v>1118</v>
      </c>
      <c r="O64" s="76" t="s">
        <v>1119</v>
      </c>
      <c r="P64" s="76" t="s">
        <v>1120</v>
      </c>
      <c r="Q64" s="76" t="s">
        <v>1121</v>
      </c>
      <c r="R64" s="76" t="s">
        <v>566</v>
      </c>
      <c r="S64" s="76" t="s">
        <v>493</v>
      </c>
      <c r="T64" s="76" t="s">
        <v>268</v>
      </c>
      <c r="U64" s="76" t="s">
        <v>269</v>
      </c>
      <c r="V64" s="79">
        <v>300000</v>
      </c>
      <c r="W64" s="79">
        <v>0</v>
      </c>
      <c r="X64" s="76" t="s">
        <v>1122</v>
      </c>
      <c r="Y64" s="76" t="s">
        <v>1123</v>
      </c>
      <c r="Z64" s="76" t="s">
        <v>1124</v>
      </c>
      <c r="AA64" s="76" t="s">
        <v>1125</v>
      </c>
      <c r="AB64" s="76" t="s">
        <v>1126</v>
      </c>
      <c r="AC64" s="76" t="s">
        <v>642</v>
      </c>
      <c r="AD64" s="76" t="s">
        <v>1127</v>
      </c>
      <c r="AE64" s="76" t="s">
        <v>222</v>
      </c>
      <c r="AF64" s="76" t="s">
        <v>1128</v>
      </c>
      <c r="AG64" s="76" t="s">
        <v>1129</v>
      </c>
      <c r="AH64" s="76" t="s">
        <v>555</v>
      </c>
      <c r="AI64" s="78" t="s">
        <v>370</v>
      </c>
      <c r="AJ64" s="78" t="s">
        <v>575</v>
      </c>
      <c r="AK64" s="79">
        <v>27244</v>
      </c>
      <c r="AL64" s="76" t="s">
        <v>211</v>
      </c>
      <c r="AM64" s="78" t="s">
        <v>434</v>
      </c>
      <c r="AN64" s="78" t="s">
        <v>787</v>
      </c>
      <c r="AO64" s="78" t="s">
        <v>787</v>
      </c>
      <c r="AP64" s="76" t="s">
        <v>373</v>
      </c>
      <c r="AQ64" s="76" t="s">
        <v>373</v>
      </c>
      <c r="AR64" s="79">
        <v>14843</v>
      </c>
      <c r="AS64" s="79" t="s">
        <v>256</v>
      </c>
      <c r="AT64" s="79">
        <v>0</v>
      </c>
      <c r="AU64" s="76" t="s">
        <v>1130</v>
      </c>
      <c r="AV64" s="79">
        <v>12401</v>
      </c>
      <c r="AW64" s="79">
        <v>0</v>
      </c>
      <c r="AX64" s="79">
        <v>12401</v>
      </c>
      <c r="AY64" s="79">
        <v>0</v>
      </c>
      <c r="AZ64" s="79">
        <v>12401</v>
      </c>
      <c r="BA64" s="76" t="s">
        <v>1118</v>
      </c>
      <c r="BB64" s="78" t="s">
        <v>786</v>
      </c>
      <c r="BC64" s="78" t="s">
        <v>786</v>
      </c>
      <c r="BD64" s="76">
        <v>197</v>
      </c>
      <c r="BE64" s="78" t="s">
        <v>818</v>
      </c>
      <c r="BF64" s="76" t="s">
        <v>1131</v>
      </c>
      <c r="BG64" s="78" t="s">
        <v>455</v>
      </c>
      <c r="BH64" s="76" t="s">
        <v>1131</v>
      </c>
      <c r="BI64" s="78" t="s">
        <v>455</v>
      </c>
      <c r="BJ64" s="78" t="s">
        <v>455</v>
      </c>
      <c r="BK64" s="76" t="s">
        <v>256</v>
      </c>
      <c r="BL64" s="79">
        <v>300000</v>
      </c>
      <c r="BM64" s="79">
        <v>287599</v>
      </c>
      <c r="BN64" s="76" t="s">
        <v>256</v>
      </c>
      <c r="BO64" s="76" t="s">
        <v>256</v>
      </c>
      <c r="BP64" s="76" t="s">
        <v>256</v>
      </c>
      <c r="BQ64" s="76" t="s">
        <v>256</v>
      </c>
      <c r="BR64" s="76" t="s">
        <v>256</v>
      </c>
      <c r="BS64" s="76" t="s">
        <v>293</v>
      </c>
      <c r="BT64" s="76" t="s">
        <v>256</v>
      </c>
      <c r="BU64" s="76" t="s">
        <v>256</v>
      </c>
      <c r="BV64" s="76" t="s">
        <v>256</v>
      </c>
      <c r="BW64" s="76" t="s">
        <v>256</v>
      </c>
      <c r="BX64" s="76" t="s">
        <v>256</v>
      </c>
      <c r="BY64" s="76" t="s">
        <v>294</v>
      </c>
      <c r="BZ64" s="76" t="s">
        <v>256</v>
      </c>
      <c r="CA64" s="76" t="s">
        <v>256</v>
      </c>
      <c r="CB64" s="76" t="s">
        <v>256</v>
      </c>
      <c r="CC64" s="76" t="s">
        <v>256</v>
      </c>
      <c r="CD64" s="76" t="s">
        <v>1132</v>
      </c>
      <c r="CE64" s="76" t="s">
        <v>296</v>
      </c>
      <c r="CF64" s="76" t="s">
        <v>297</v>
      </c>
      <c r="CG64" s="76" t="s">
        <v>297</v>
      </c>
      <c r="CH64" s="76" t="s">
        <v>297</v>
      </c>
      <c r="CI64" s="76" t="s">
        <v>297</v>
      </c>
      <c r="CJ64" s="76" t="s">
        <v>297</v>
      </c>
      <c r="CK64" s="76" t="s">
        <v>297</v>
      </c>
      <c r="CL64" s="79">
        <v>0</v>
      </c>
      <c r="CM64" s="79">
        <v>0</v>
      </c>
      <c r="CN64" s="79">
        <v>0</v>
      </c>
      <c r="CO64" s="79">
        <v>0</v>
      </c>
      <c r="CP64" s="79">
        <v>0</v>
      </c>
      <c r="CQ64" s="79">
        <v>0</v>
      </c>
      <c r="CR64" s="79">
        <v>0</v>
      </c>
      <c r="CS64" s="79">
        <v>0</v>
      </c>
      <c r="CT64" s="79">
        <v>0</v>
      </c>
      <c r="CU64" s="79">
        <v>2021100051946050</v>
      </c>
      <c r="CV64" s="79" t="s">
        <v>256</v>
      </c>
      <c r="CW64" s="76" t="s">
        <v>256</v>
      </c>
      <c r="CX64" s="79" t="s">
        <v>1133</v>
      </c>
      <c r="CY64" s="79" t="s">
        <v>256</v>
      </c>
      <c r="CZ64" s="79" t="s">
        <v>256</v>
      </c>
      <c r="DA64" s="79" t="s">
        <v>256</v>
      </c>
      <c r="DB64" s="79" t="s">
        <v>256</v>
      </c>
      <c r="DC64" s="79" t="s">
        <v>256</v>
      </c>
      <c r="DD64" s="79" t="s">
        <v>256</v>
      </c>
      <c r="DE64" s="79" t="s">
        <v>256</v>
      </c>
      <c r="DF64" s="44" t="s">
        <v>256</v>
      </c>
    </row>
    <row r="65" spans="1:110" x14ac:dyDescent="0.25">
      <c r="A65" s="76" t="s">
        <v>251</v>
      </c>
      <c r="B65" s="77">
        <v>43770</v>
      </c>
      <c r="C65" s="78" t="s">
        <v>252</v>
      </c>
      <c r="D65" s="78" t="s">
        <v>253</v>
      </c>
      <c r="E65" s="76" t="s">
        <v>254</v>
      </c>
      <c r="F65" s="76" t="s">
        <v>255</v>
      </c>
      <c r="G65" s="76" t="s">
        <v>256</v>
      </c>
      <c r="H65" s="76" t="s">
        <v>257</v>
      </c>
      <c r="I65" s="76" t="s">
        <v>258</v>
      </c>
      <c r="J65" s="78" t="s">
        <v>252</v>
      </c>
      <c r="K65" s="78" t="s">
        <v>259</v>
      </c>
      <c r="L65" s="76" t="s">
        <v>260</v>
      </c>
      <c r="M65" s="76" t="s">
        <v>261</v>
      </c>
      <c r="N65" s="76" t="s">
        <v>1044</v>
      </c>
      <c r="O65" s="76" t="s">
        <v>1045</v>
      </c>
      <c r="P65" s="76" t="s">
        <v>1046</v>
      </c>
      <c r="Q65" s="76" t="s">
        <v>1047</v>
      </c>
      <c r="R65" s="76" t="s">
        <v>1048</v>
      </c>
      <c r="S65" s="76" t="s">
        <v>267</v>
      </c>
      <c r="T65" s="76" t="s">
        <v>338</v>
      </c>
      <c r="U65" s="76" t="s">
        <v>548</v>
      </c>
      <c r="V65" s="79">
        <v>300000</v>
      </c>
      <c r="W65" s="79">
        <v>0</v>
      </c>
      <c r="X65" s="76" t="s">
        <v>1134</v>
      </c>
      <c r="Y65" s="76" t="s">
        <v>1135</v>
      </c>
      <c r="Z65" s="76" t="s">
        <v>1136</v>
      </c>
      <c r="AA65" s="76" t="s">
        <v>1137</v>
      </c>
      <c r="AB65" s="76" t="s">
        <v>296</v>
      </c>
      <c r="AC65" s="76" t="s">
        <v>297</v>
      </c>
      <c r="AD65" s="76" t="s">
        <v>1138</v>
      </c>
      <c r="AE65" s="76" t="s">
        <v>222</v>
      </c>
      <c r="AF65" s="76" t="s">
        <v>778</v>
      </c>
      <c r="AG65" s="76" t="s">
        <v>779</v>
      </c>
      <c r="AH65" s="76" t="s">
        <v>555</v>
      </c>
      <c r="AI65" s="78" t="s">
        <v>1139</v>
      </c>
      <c r="AJ65" s="78" t="s">
        <v>786</v>
      </c>
      <c r="AK65" s="79">
        <v>18774</v>
      </c>
      <c r="AL65" s="76" t="s">
        <v>210</v>
      </c>
      <c r="AM65" s="78" t="s">
        <v>318</v>
      </c>
      <c r="AN65" s="78" t="s">
        <v>786</v>
      </c>
      <c r="AO65" s="78" t="s">
        <v>318</v>
      </c>
      <c r="AP65" s="76" t="s">
        <v>373</v>
      </c>
      <c r="AQ65" s="76" t="s">
        <v>373</v>
      </c>
      <c r="AR65" s="79">
        <v>0</v>
      </c>
      <c r="AS65" s="79" t="s">
        <v>256</v>
      </c>
      <c r="AT65" s="79">
        <v>0</v>
      </c>
      <c r="AU65" s="76" t="s">
        <v>256</v>
      </c>
      <c r="AV65" s="79">
        <v>18774</v>
      </c>
      <c r="AW65" s="79">
        <v>0</v>
      </c>
      <c r="AX65" s="79">
        <v>18774</v>
      </c>
      <c r="AY65" s="79">
        <v>0</v>
      </c>
      <c r="AZ65" s="79">
        <v>18774</v>
      </c>
      <c r="BA65" s="76" t="s">
        <v>1044</v>
      </c>
      <c r="BB65" s="78" t="s">
        <v>962</v>
      </c>
      <c r="BC65" s="78" t="s">
        <v>987</v>
      </c>
      <c r="BD65" s="76">
        <v>209</v>
      </c>
      <c r="BE65" s="78" t="s">
        <v>938</v>
      </c>
      <c r="BF65" s="76" t="s">
        <v>1140</v>
      </c>
      <c r="BG65" s="78" t="s">
        <v>964</v>
      </c>
      <c r="BH65" s="76" t="s">
        <v>1140</v>
      </c>
      <c r="BI65" s="78" t="s">
        <v>964</v>
      </c>
      <c r="BJ65" s="78" t="s">
        <v>964</v>
      </c>
      <c r="BK65" s="76" t="s">
        <v>256</v>
      </c>
      <c r="BL65" s="79">
        <v>300000</v>
      </c>
      <c r="BM65" s="79">
        <v>281226</v>
      </c>
      <c r="BN65" s="76" t="s">
        <v>290</v>
      </c>
      <c r="BO65" s="76" t="s">
        <v>291</v>
      </c>
      <c r="BP65" s="76" t="s">
        <v>1141</v>
      </c>
      <c r="BQ65" s="76" t="s">
        <v>256</v>
      </c>
      <c r="BR65" s="76" t="s">
        <v>256</v>
      </c>
      <c r="BS65" s="76" t="s">
        <v>293</v>
      </c>
      <c r="BT65" s="76" t="s">
        <v>256</v>
      </c>
      <c r="BU65" s="76" t="s">
        <v>256</v>
      </c>
      <c r="BV65" s="76" t="s">
        <v>256</v>
      </c>
      <c r="BW65" s="76" t="s">
        <v>256</v>
      </c>
      <c r="BX65" s="76" t="s">
        <v>256</v>
      </c>
      <c r="BY65" s="76" t="s">
        <v>294</v>
      </c>
      <c r="BZ65" s="76" t="s">
        <v>256</v>
      </c>
      <c r="CA65" s="76" t="s">
        <v>256</v>
      </c>
      <c r="CB65" s="76" t="s">
        <v>256</v>
      </c>
      <c r="CC65" s="76" t="s">
        <v>256</v>
      </c>
      <c r="CD65" s="76" t="s">
        <v>1142</v>
      </c>
      <c r="CE65" s="76" t="s">
        <v>296</v>
      </c>
      <c r="CF65" s="76" t="s">
        <v>297</v>
      </c>
      <c r="CG65" s="76" t="s">
        <v>297</v>
      </c>
      <c r="CH65" s="76" t="s">
        <v>297</v>
      </c>
      <c r="CI65" s="76" t="s">
        <v>297</v>
      </c>
      <c r="CJ65" s="76" t="s">
        <v>297</v>
      </c>
      <c r="CK65" s="76" t="s">
        <v>297</v>
      </c>
      <c r="CL65" s="79">
        <v>0</v>
      </c>
      <c r="CM65" s="79">
        <v>0</v>
      </c>
      <c r="CN65" s="79">
        <v>0</v>
      </c>
      <c r="CO65" s="79">
        <v>0</v>
      </c>
      <c r="CP65" s="79">
        <v>0</v>
      </c>
      <c r="CQ65" s="79">
        <v>0</v>
      </c>
      <c r="CR65" s="79">
        <v>0</v>
      </c>
      <c r="CS65" s="79">
        <v>0</v>
      </c>
      <c r="CT65" s="79">
        <v>0</v>
      </c>
      <c r="CU65" s="79">
        <v>2021100051946150</v>
      </c>
      <c r="CV65" s="79" t="s">
        <v>256</v>
      </c>
      <c r="CW65" s="76" t="s">
        <v>256</v>
      </c>
      <c r="CX65" s="79" t="s">
        <v>1143</v>
      </c>
      <c r="CY65" s="79" t="s">
        <v>256</v>
      </c>
      <c r="CZ65" s="79" t="s">
        <v>256</v>
      </c>
      <c r="DA65" s="79" t="s">
        <v>256</v>
      </c>
      <c r="DB65" s="79" t="s">
        <v>256</v>
      </c>
      <c r="DC65" s="79" t="s">
        <v>256</v>
      </c>
      <c r="DD65" s="79" t="s">
        <v>256</v>
      </c>
      <c r="DE65" s="79" t="s">
        <v>256</v>
      </c>
      <c r="DF65" s="44" t="s">
        <v>256</v>
      </c>
    </row>
    <row r="66" spans="1:110" x14ac:dyDescent="0.25">
      <c r="A66" s="76" t="s">
        <v>251</v>
      </c>
      <c r="B66" s="77">
        <v>43770</v>
      </c>
      <c r="C66" s="78" t="s">
        <v>252</v>
      </c>
      <c r="D66" s="78" t="s">
        <v>253</v>
      </c>
      <c r="E66" s="76" t="s">
        <v>254</v>
      </c>
      <c r="F66" s="76" t="s">
        <v>255</v>
      </c>
      <c r="G66" s="76" t="s">
        <v>256</v>
      </c>
      <c r="H66" s="76" t="s">
        <v>257</v>
      </c>
      <c r="I66" s="76" t="s">
        <v>258</v>
      </c>
      <c r="J66" s="78" t="s">
        <v>252</v>
      </c>
      <c r="K66" s="78" t="s">
        <v>259</v>
      </c>
      <c r="L66" s="76" t="s">
        <v>260</v>
      </c>
      <c r="M66" s="76" t="s">
        <v>261</v>
      </c>
      <c r="N66" s="76" t="s">
        <v>1144</v>
      </c>
      <c r="O66" s="76" t="s">
        <v>1145</v>
      </c>
      <c r="P66" s="76" t="s">
        <v>1146</v>
      </c>
      <c r="Q66" s="76" t="s">
        <v>1144</v>
      </c>
      <c r="R66" s="76" t="s">
        <v>421</v>
      </c>
      <c r="S66" s="76" t="s">
        <v>422</v>
      </c>
      <c r="T66" s="76" t="s">
        <v>338</v>
      </c>
      <c r="U66" s="76" t="s">
        <v>203</v>
      </c>
      <c r="V66" s="79">
        <v>300000</v>
      </c>
      <c r="W66" s="79">
        <v>0</v>
      </c>
      <c r="X66" s="76" t="s">
        <v>1147</v>
      </c>
      <c r="Y66" s="76" t="s">
        <v>1148</v>
      </c>
      <c r="Z66" s="76" t="s">
        <v>272</v>
      </c>
      <c r="AA66" s="76" t="s">
        <v>496</v>
      </c>
      <c r="AB66" s="76" t="s">
        <v>1149</v>
      </c>
      <c r="AC66" s="76" t="s">
        <v>1150</v>
      </c>
      <c r="AD66" s="76" t="s">
        <v>1151</v>
      </c>
      <c r="AE66" s="76" t="s">
        <v>222</v>
      </c>
      <c r="AF66" s="76" t="s">
        <v>778</v>
      </c>
      <c r="AG66" s="76" t="s">
        <v>779</v>
      </c>
      <c r="AH66" s="76" t="s">
        <v>555</v>
      </c>
      <c r="AI66" s="78" t="s">
        <v>434</v>
      </c>
      <c r="AJ66" s="78" t="s">
        <v>786</v>
      </c>
      <c r="AK66" s="79">
        <v>20601</v>
      </c>
      <c r="AL66" s="76" t="s">
        <v>211</v>
      </c>
      <c r="AM66" s="78" t="s">
        <v>889</v>
      </c>
      <c r="AN66" s="78" t="s">
        <v>455</v>
      </c>
      <c r="AO66" s="78" t="s">
        <v>1152</v>
      </c>
      <c r="AP66" s="76" t="s">
        <v>232</v>
      </c>
      <c r="AQ66" s="76" t="s">
        <v>232</v>
      </c>
      <c r="AR66" s="79">
        <v>4398</v>
      </c>
      <c r="AS66" s="79" t="s">
        <v>256</v>
      </c>
      <c r="AT66" s="79">
        <v>2060</v>
      </c>
      <c r="AU66" s="76" t="s">
        <v>1153</v>
      </c>
      <c r="AV66" s="79">
        <v>14143</v>
      </c>
      <c r="AW66" s="79">
        <v>1414</v>
      </c>
      <c r="AX66" s="79">
        <v>12729</v>
      </c>
      <c r="AY66" s="79">
        <v>0</v>
      </c>
      <c r="AZ66" s="79">
        <v>14143</v>
      </c>
      <c r="BA66" s="76" t="s">
        <v>1148</v>
      </c>
      <c r="BB66" s="78" t="s">
        <v>318</v>
      </c>
      <c r="BC66" s="78" t="s">
        <v>318</v>
      </c>
      <c r="BD66" s="76">
        <v>206</v>
      </c>
      <c r="BE66" s="78" t="s">
        <v>987</v>
      </c>
      <c r="BF66" s="76" t="s">
        <v>1154</v>
      </c>
      <c r="BG66" s="78" t="s">
        <v>936</v>
      </c>
      <c r="BH66" s="76" t="s">
        <v>1154</v>
      </c>
      <c r="BI66" s="78" t="s">
        <v>936</v>
      </c>
      <c r="BJ66" s="78" t="s">
        <v>936</v>
      </c>
      <c r="BK66" s="76" t="s">
        <v>256</v>
      </c>
      <c r="BL66" s="79">
        <v>300000</v>
      </c>
      <c r="BM66" s="79">
        <v>285857</v>
      </c>
      <c r="BN66" s="76" t="s">
        <v>256</v>
      </c>
      <c r="BO66" s="76" t="s">
        <v>256</v>
      </c>
      <c r="BP66" s="76" t="s">
        <v>256</v>
      </c>
      <c r="BQ66" s="76" t="s">
        <v>256</v>
      </c>
      <c r="BR66" s="76" t="s">
        <v>1150</v>
      </c>
      <c r="BS66" s="76" t="s">
        <v>293</v>
      </c>
      <c r="BT66" s="76" t="s">
        <v>256</v>
      </c>
      <c r="BU66" s="76" t="s">
        <v>256</v>
      </c>
      <c r="BV66" s="76" t="s">
        <v>256</v>
      </c>
      <c r="BW66" s="76" t="s">
        <v>256</v>
      </c>
      <c r="BX66" s="76" t="s">
        <v>256</v>
      </c>
      <c r="BY66" s="76" t="s">
        <v>634</v>
      </c>
      <c r="BZ66" s="76" t="s">
        <v>256</v>
      </c>
      <c r="CA66" s="76" t="s">
        <v>256</v>
      </c>
      <c r="CB66" s="76" t="s">
        <v>256</v>
      </c>
      <c r="CC66" s="76" t="s">
        <v>256</v>
      </c>
      <c r="CD66" s="76" t="s">
        <v>1155</v>
      </c>
      <c r="CE66" s="76" t="s">
        <v>296</v>
      </c>
      <c r="CF66" s="76" t="s">
        <v>297</v>
      </c>
      <c r="CG66" s="76" t="s">
        <v>297</v>
      </c>
      <c r="CH66" s="76" t="s">
        <v>297</v>
      </c>
      <c r="CI66" s="76" t="s">
        <v>297</v>
      </c>
      <c r="CJ66" s="76" t="s">
        <v>297</v>
      </c>
      <c r="CK66" s="76" t="s">
        <v>297</v>
      </c>
      <c r="CL66" s="79">
        <v>0</v>
      </c>
      <c r="CM66" s="79">
        <v>0</v>
      </c>
      <c r="CN66" s="79">
        <v>0</v>
      </c>
      <c r="CO66" s="79">
        <v>0</v>
      </c>
      <c r="CP66" s="79">
        <v>0</v>
      </c>
      <c r="CQ66" s="79">
        <v>0</v>
      </c>
      <c r="CR66" s="79">
        <v>0</v>
      </c>
      <c r="CS66" s="79">
        <v>0</v>
      </c>
      <c r="CT66" s="79">
        <v>0</v>
      </c>
      <c r="CU66" s="79">
        <v>2021100051946160</v>
      </c>
      <c r="CV66" s="79" t="s">
        <v>256</v>
      </c>
      <c r="CW66" s="76" t="s">
        <v>256</v>
      </c>
      <c r="CX66" s="79" t="s">
        <v>1156</v>
      </c>
      <c r="CY66" s="79" t="s">
        <v>256</v>
      </c>
      <c r="CZ66" s="79" t="s">
        <v>256</v>
      </c>
      <c r="DA66" s="79" t="s">
        <v>256</v>
      </c>
      <c r="DB66" s="79" t="s">
        <v>256</v>
      </c>
      <c r="DC66" s="79" t="s">
        <v>256</v>
      </c>
      <c r="DD66" s="79" t="s">
        <v>256</v>
      </c>
      <c r="DE66" s="79" t="s">
        <v>256</v>
      </c>
      <c r="DF66" s="44" t="s">
        <v>256</v>
      </c>
    </row>
    <row r="67" spans="1:110" x14ac:dyDescent="0.25">
      <c r="A67" s="76" t="s">
        <v>251</v>
      </c>
      <c r="B67" s="77">
        <v>43770</v>
      </c>
      <c r="C67" s="78" t="s">
        <v>252</v>
      </c>
      <c r="D67" s="78" t="s">
        <v>253</v>
      </c>
      <c r="E67" s="76" t="s">
        <v>254</v>
      </c>
      <c r="F67" s="76" t="s">
        <v>255</v>
      </c>
      <c r="G67" s="76" t="s">
        <v>256</v>
      </c>
      <c r="H67" s="76" t="s">
        <v>257</v>
      </c>
      <c r="I67" s="76" t="s">
        <v>258</v>
      </c>
      <c r="J67" s="78" t="s">
        <v>252</v>
      </c>
      <c r="K67" s="78" t="s">
        <v>259</v>
      </c>
      <c r="L67" s="76" t="s">
        <v>260</v>
      </c>
      <c r="M67" s="76" t="s">
        <v>261</v>
      </c>
      <c r="N67" s="76" t="s">
        <v>1157</v>
      </c>
      <c r="O67" s="76" t="s">
        <v>1158</v>
      </c>
      <c r="P67" s="76" t="s">
        <v>1159</v>
      </c>
      <c r="Q67" s="76" t="s">
        <v>1160</v>
      </c>
      <c r="R67" s="76" t="s">
        <v>358</v>
      </c>
      <c r="S67" s="76" t="s">
        <v>359</v>
      </c>
      <c r="T67" s="76" t="s">
        <v>268</v>
      </c>
      <c r="U67" s="76" t="s">
        <v>512</v>
      </c>
      <c r="V67" s="79">
        <v>300000</v>
      </c>
      <c r="W67" s="79">
        <v>0</v>
      </c>
      <c r="X67" s="76" t="s">
        <v>1161</v>
      </c>
      <c r="Y67" s="76" t="s">
        <v>1162</v>
      </c>
      <c r="Z67" s="76" t="s">
        <v>272</v>
      </c>
      <c r="AA67" s="76" t="s">
        <v>1163</v>
      </c>
      <c r="AB67" s="76" t="s">
        <v>1164</v>
      </c>
      <c r="AC67" s="76" t="s">
        <v>256</v>
      </c>
      <c r="AD67" s="76" t="s">
        <v>1165</v>
      </c>
      <c r="AE67" s="76" t="s">
        <v>223</v>
      </c>
      <c r="AF67" s="76" t="s">
        <v>1166</v>
      </c>
      <c r="AG67" s="76" t="s">
        <v>1167</v>
      </c>
      <c r="AH67" s="76" t="s">
        <v>706</v>
      </c>
      <c r="AI67" s="78" t="s">
        <v>436</v>
      </c>
      <c r="AJ67" s="78" t="s">
        <v>436</v>
      </c>
      <c r="AK67" s="79">
        <v>15000</v>
      </c>
      <c r="AL67" s="76" t="s">
        <v>210</v>
      </c>
      <c r="AM67" s="78" t="s">
        <v>1083</v>
      </c>
      <c r="AN67" s="78" t="s">
        <v>952</v>
      </c>
      <c r="AO67" s="78" t="s">
        <v>1168</v>
      </c>
      <c r="AP67" s="76" t="s">
        <v>232</v>
      </c>
      <c r="AQ67" s="76" t="s">
        <v>232</v>
      </c>
      <c r="AR67" s="79">
        <v>0</v>
      </c>
      <c r="AS67" s="79" t="s">
        <v>256</v>
      </c>
      <c r="AT67" s="79">
        <v>2250</v>
      </c>
      <c r="AU67" s="76" t="s">
        <v>256</v>
      </c>
      <c r="AV67" s="79">
        <v>12750</v>
      </c>
      <c r="AW67" s="79">
        <v>1275</v>
      </c>
      <c r="AX67" s="79">
        <v>11475</v>
      </c>
      <c r="AY67" s="79">
        <v>0</v>
      </c>
      <c r="AZ67" s="79">
        <v>12750</v>
      </c>
      <c r="BA67" s="76" t="s">
        <v>1169</v>
      </c>
      <c r="BB67" s="78" t="s">
        <v>318</v>
      </c>
      <c r="BC67" s="78" t="s">
        <v>318</v>
      </c>
      <c r="BD67" s="76">
        <v>206</v>
      </c>
      <c r="BE67" s="78" t="s">
        <v>987</v>
      </c>
      <c r="BF67" s="76" t="s">
        <v>1170</v>
      </c>
      <c r="BG67" s="78" t="s">
        <v>936</v>
      </c>
      <c r="BH67" s="76" t="s">
        <v>1170</v>
      </c>
      <c r="BI67" s="78" t="s">
        <v>936</v>
      </c>
      <c r="BJ67" s="78" t="s">
        <v>936</v>
      </c>
      <c r="BK67" s="76" t="s">
        <v>256</v>
      </c>
      <c r="BL67" s="79">
        <v>300000</v>
      </c>
      <c r="BM67" s="79">
        <v>287250</v>
      </c>
      <c r="BN67" s="76" t="s">
        <v>256</v>
      </c>
      <c r="BO67" s="76" t="s">
        <v>256</v>
      </c>
      <c r="BP67" s="76" t="s">
        <v>256</v>
      </c>
      <c r="BQ67" s="76" t="s">
        <v>256</v>
      </c>
      <c r="BR67" s="76" t="s">
        <v>256</v>
      </c>
      <c r="BS67" s="76" t="s">
        <v>293</v>
      </c>
      <c r="BT67" s="76" t="s">
        <v>256</v>
      </c>
      <c r="BU67" s="76" t="s">
        <v>256</v>
      </c>
      <c r="BV67" s="76" t="s">
        <v>256</v>
      </c>
      <c r="BW67" s="76" t="s">
        <v>256</v>
      </c>
      <c r="BX67" s="76" t="s">
        <v>256</v>
      </c>
      <c r="BY67" s="76" t="s">
        <v>1171</v>
      </c>
      <c r="BZ67" s="76" t="s">
        <v>256</v>
      </c>
      <c r="CA67" s="76" t="s">
        <v>256</v>
      </c>
      <c r="CB67" s="76" t="s">
        <v>256</v>
      </c>
      <c r="CC67" s="76" t="s">
        <v>256</v>
      </c>
      <c r="CD67" s="76" t="s">
        <v>1172</v>
      </c>
      <c r="CE67" s="76" t="s">
        <v>296</v>
      </c>
      <c r="CF67" s="76" t="s">
        <v>297</v>
      </c>
      <c r="CG67" s="76" t="s">
        <v>297</v>
      </c>
      <c r="CH67" s="76" t="s">
        <v>297</v>
      </c>
      <c r="CI67" s="76" t="s">
        <v>297</v>
      </c>
      <c r="CJ67" s="76" t="s">
        <v>297</v>
      </c>
      <c r="CK67" s="76" t="s">
        <v>297</v>
      </c>
      <c r="CL67" s="79">
        <v>0</v>
      </c>
      <c r="CM67" s="79">
        <v>0</v>
      </c>
      <c r="CN67" s="79">
        <v>0</v>
      </c>
      <c r="CO67" s="79">
        <v>0</v>
      </c>
      <c r="CP67" s="79">
        <v>0</v>
      </c>
      <c r="CQ67" s="79">
        <v>0</v>
      </c>
      <c r="CR67" s="79">
        <v>0</v>
      </c>
      <c r="CS67" s="79">
        <v>0</v>
      </c>
      <c r="CT67" s="79">
        <v>0</v>
      </c>
      <c r="CU67" s="79">
        <v>2021100051946270</v>
      </c>
      <c r="CV67" s="79" t="s">
        <v>256</v>
      </c>
      <c r="CW67" s="76" t="s">
        <v>256</v>
      </c>
      <c r="CX67" s="79" t="s">
        <v>1173</v>
      </c>
      <c r="CY67" s="79" t="s">
        <v>256</v>
      </c>
      <c r="CZ67" s="79" t="s">
        <v>256</v>
      </c>
      <c r="DA67" s="79" t="s">
        <v>256</v>
      </c>
      <c r="DB67" s="79" t="s">
        <v>256</v>
      </c>
      <c r="DC67" s="79" t="s">
        <v>256</v>
      </c>
      <c r="DD67" s="79" t="s">
        <v>256</v>
      </c>
      <c r="DE67" s="79" t="s">
        <v>256</v>
      </c>
      <c r="DF67" s="44" t="s">
        <v>256</v>
      </c>
    </row>
    <row r="68" spans="1:110" x14ac:dyDescent="0.25">
      <c r="A68" s="76" t="s">
        <v>251</v>
      </c>
      <c r="B68" s="77">
        <v>43770</v>
      </c>
      <c r="C68" s="78" t="s">
        <v>252</v>
      </c>
      <c r="D68" s="78" t="s">
        <v>253</v>
      </c>
      <c r="E68" s="76" t="s">
        <v>254</v>
      </c>
      <c r="F68" s="76" t="s">
        <v>255</v>
      </c>
      <c r="G68" s="76" t="s">
        <v>256</v>
      </c>
      <c r="H68" s="76" t="s">
        <v>257</v>
      </c>
      <c r="I68" s="76" t="s">
        <v>258</v>
      </c>
      <c r="J68" s="78" t="s">
        <v>252</v>
      </c>
      <c r="K68" s="78" t="s">
        <v>259</v>
      </c>
      <c r="L68" s="76" t="s">
        <v>260</v>
      </c>
      <c r="M68" s="76" t="s">
        <v>261</v>
      </c>
      <c r="N68" s="76" t="s">
        <v>1174</v>
      </c>
      <c r="O68" s="76" t="s">
        <v>1175</v>
      </c>
      <c r="P68" s="76" t="s">
        <v>1176</v>
      </c>
      <c r="Q68" s="76" t="s">
        <v>1174</v>
      </c>
      <c r="R68" s="76" t="s">
        <v>844</v>
      </c>
      <c r="S68" s="76" t="s">
        <v>445</v>
      </c>
      <c r="T68" s="76" t="s">
        <v>338</v>
      </c>
      <c r="U68" s="76" t="s">
        <v>203</v>
      </c>
      <c r="V68" s="79">
        <v>300000</v>
      </c>
      <c r="W68" s="79">
        <v>0</v>
      </c>
      <c r="X68" s="76" t="s">
        <v>1177</v>
      </c>
      <c r="Y68" s="76" t="s">
        <v>529</v>
      </c>
      <c r="Z68" s="76" t="s">
        <v>272</v>
      </c>
      <c r="AA68" s="76" t="s">
        <v>496</v>
      </c>
      <c r="AB68" s="76" t="s">
        <v>530</v>
      </c>
      <c r="AC68" s="76" t="s">
        <v>531</v>
      </c>
      <c r="AD68" s="76" t="s">
        <v>532</v>
      </c>
      <c r="AE68" s="76" t="s">
        <v>222</v>
      </c>
      <c r="AF68" s="76" t="s">
        <v>1178</v>
      </c>
      <c r="AG68" s="76" t="s">
        <v>1179</v>
      </c>
      <c r="AH68" s="76" t="s">
        <v>1180</v>
      </c>
      <c r="AI68" s="78" t="s">
        <v>434</v>
      </c>
      <c r="AJ68" s="78" t="s">
        <v>1063</v>
      </c>
      <c r="AK68" s="79">
        <v>30129</v>
      </c>
      <c r="AL68" s="76" t="s">
        <v>212</v>
      </c>
      <c r="AM68" s="78" t="s">
        <v>318</v>
      </c>
      <c r="AN68" s="78" t="s">
        <v>1083</v>
      </c>
      <c r="AO68" s="78" t="s">
        <v>1181</v>
      </c>
      <c r="AP68" s="76" t="s">
        <v>232</v>
      </c>
      <c r="AQ68" s="76" t="s">
        <v>232</v>
      </c>
      <c r="AR68" s="79">
        <v>1000</v>
      </c>
      <c r="AS68" s="79" t="s">
        <v>256</v>
      </c>
      <c r="AT68" s="79">
        <v>1654</v>
      </c>
      <c r="AU68" s="76" t="s">
        <v>1182</v>
      </c>
      <c r="AV68" s="79">
        <v>27475</v>
      </c>
      <c r="AW68" s="79">
        <v>2748</v>
      </c>
      <c r="AX68" s="79">
        <v>24727</v>
      </c>
      <c r="AY68" s="79">
        <v>0</v>
      </c>
      <c r="AZ68" s="79">
        <v>27475</v>
      </c>
      <c r="BA68" s="76" t="s">
        <v>539</v>
      </c>
      <c r="BB68" s="78" t="s">
        <v>962</v>
      </c>
      <c r="BC68" s="78" t="s">
        <v>962</v>
      </c>
      <c r="BD68" s="76">
        <v>211</v>
      </c>
      <c r="BE68" s="78" t="s">
        <v>964</v>
      </c>
      <c r="BF68" s="76" t="s">
        <v>1183</v>
      </c>
      <c r="BG68" s="78" t="s">
        <v>827</v>
      </c>
      <c r="BH68" s="76" t="s">
        <v>1183</v>
      </c>
      <c r="BI68" s="78" t="s">
        <v>827</v>
      </c>
      <c r="BJ68" s="78" t="s">
        <v>827</v>
      </c>
      <c r="BK68" s="76" t="s">
        <v>256</v>
      </c>
      <c r="BL68" s="79">
        <v>300000</v>
      </c>
      <c r="BM68" s="79">
        <v>272525</v>
      </c>
      <c r="BN68" s="76" t="s">
        <v>256</v>
      </c>
      <c r="BO68" s="76" t="s">
        <v>256</v>
      </c>
      <c r="BP68" s="76" t="s">
        <v>256</v>
      </c>
      <c r="BQ68" s="76" t="s">
        <v>256</v>
      </c>
      <c r="BR68" s="76" t="s">
        <v>531</v>
      </c>
      <c r="BS68" s="76" t="s">
        <v>293</v>
      </c>
      <c r="BT68" s="76" t="s">
        <v>256</v>
      </c>
      <c r="BU68" s="76" t="s">
        <v>256</v>
      </c>
      <c r="BV68" s="76" t="s">
        <v>256</v>
      </c>
      <c r="BW68" s="76" t="s">
        <v>256</v>
      </c>
      <c r="BX68" s="76" t="s">
        <v>256</v>
      </c>
      <c r="BY68" s="76" t="s">
        <v>294</v>
      </c>
      <c r="BZ68" s="76" t="s">
        <v>256</v>
      </c>
      <c r="CA68" s="76" t="s">
        <v>256</v>
      </c>
      <c r="CB68" s="76" t="s">
        <v>256</v>
      </c>
      <c r="CC68" s="76" t="s">
        <v>256</v>
      </c>
      <c r="CD68" s="76" t="s">
        <v>542</v>
      </c>
      <c r="CE68" s="76" t="s">
        <v>296</v>
      </c>
      <c r="CF68" s="76" t="s">
        <v>297</v>
      </c>
      <c r="CG68" s="76" t="s">
        <v>297</v>
      </c>
      <c r="CH68" s="76" t="s">
        <v>297</v>
      </c>
      <c r="CI68" s="76" t="s">
        <v>297</v>
      </c>
      <c r="CJ68" s="76" t="s">
        <v>297</v>
      </c>
      <c r="CK68" s="76" t="s">
        <v>297</v>
      </c>
      <c r="CL68" s="79">
        <v>0</v>
      </c>
      <c r="CM68" s="79">
        <v>0</v>
      </c>
      <c r="CN68" s="79">
        <v>0</v>
      </c>
      <c r="CO68" s="79">
        <v>0</v>
      </c>
      <c r="CP68" s="79">
        <v>0</v>
      </c>
      <c r="CQ68" s="79">
        <v>0</v>
      </c>
      <c r="CR68" s="79">
        <v>0</v>
      </c>
      <c r="CS68" s="79">
        <v>0</v>
      </c>
      <c r="CT68" s="79">
        <v>0</v>
      </c>
      <c r="CU68" s="79">
        <v>2021100051946480</v>
      </c>
      <c r="CV68" s="79" t="s">
        <v>256</v>
      </c>
      <c r="CW68" s="76" t="s">
        <v>256</v>
      </c>
      <c r="CX68" s="79" t="s">
        <v>1184</v>
      </c>
      <c r="CY68" s="79" t="s">
        <v>256</v>
      </c>
      <c r="CZ68" s="79" t="s">
        <v>256</v>
      </c>
      <c r="DA68" s="79" t="s">
        <v>256</v>
      </c>
      <c r="DB68" s="79" t="s">
        <v>256</v>
      </c>
      <c r="DC68" s="79" t="s">
        <v>256</v>
      </c>
      <c r="DD68" s="79" t="s">
        <v>256</v>
      </c>
      <c r="DE68" s="79" t="s">
        <v>256</v>
      </c>
      <c r="DF68" s="44" t="s">
        <v>256</v>
      </c>
    </row>
    <row r="69" spans="1:110" x14ac:dyDescent="0.25">
      <c r="A69" s="76" t="s">
        <v>251</v>
      </c>
      <c r="B69" s="77">
        <v>43770</v>
      </c>
      <c r="C69" s="78" t="s">
        <v>252</v>
      </c>
      <c r="D69" s="78" t="s">
        <v>253</v>
      </c>
      <c r="E69" s="76" t="s">
        <v>254</v>
      </c>
      <c r="F69" s="76" t="s">
        <v>255</v>
      </c>
      <c r="G69" s="76" t="s">
        <v>256</v>
      </c>
      <c r="H69" s="76" t="s">
        <v>257</v>
      </c>
      <c r="I69" s="76" t="s">
        <v>258</v>
      </c>
      <c r="J69" s="78" t="s">
        <v>252</v>
      </c>
      <c r="K69" s="78" t="s">
        <v>259</v>
      </c>
      <c r="L69" s="76" t="s">
        <v>260</v>
      </c>
      <c r="M69" s="76" t="s">
        <v>261</v>
      </c>
      <c r="N69" s="76" t="s">
        <v>1185</v>
      </c>
      <c r="O69" s="76" t="s">
        <v>1186</v>
      </c>
      <c r="P69" s="76" t="s">
        <v>1187</v>
      </c>
      <c r="Q69" s="76" t="s">
        <v>1185</v>
      </c>
      <c r="R69" s="76" t="s">
        <v>1188</v>
      </c>
      <c r="S69" s="76" t="s">
        <v>445</v>
      </c>
      <c r="T69" s="76" t="s">
        <v>338</v>
      </c>
      <c r="U69" s="76" t="s">
        <v>203</v>
      </c>
      <c r="V69" s="79">
        <v>300000</v>
      </c>
      <c r="W69" s="79">
        <v>0</v>
      </c>
      <c r="X69" s="76" t="s">
        <v>1189</v>
      </c>
      <c r="Y69" s="76" t="s">
        <v>1190</v>
      </c>
      <c r="Z69" s="76" t="s">
        <v>362</v>
      </c>
      <c r="AA69" s="76" t="s">
        <v>496</v>
      </c>
      <c r="AB69" s="76" t="s">
        <v>256</v>
      </c>
      <c r="AC69" s="76" t="s">
        <v>296</v>
      </c>
      <c r="AD69" s="76" t="s">
        <v>1191</v>
      </c>
      <c r="AE69" s="76" t="s">
        <v>222</v>
      </c>
      <c r="AF69" s="76" t="s">
        <v>1192</v>
      </c>
      <c r="AG69" s="76" t="s">
        <v>1193</v>
      </c>
      <c r="AH69" s="76" t="s">
        <v>535</v>
      </c>
      <c r="AI69" s="78" t="s">
        <v>434</v>
      </c>
      <c r="AJ69" s="78" t="s">
        <v>818</v>
      </c>
      <c r="AK69" s="79">
        <v>28394</v>
      </c>
      <c r="AL69" s="76" t="s">
        <v>211</v>
      </c>
      <c r="AM69" s="78" t="s">
        <v>454</v>
      </c>
      <c r="AN69" s="78" t="s">
        <v>455</v>
      </c>
      <c r="AO69" s="78" t="s">
        <v>454</v>
      </c>
      <c r="AP69" s="76" t="s">
        <v>373</v>
      </c>
      <c r="AQ69" s="76" t="s">
        <v>373</v>
      </c>
      <c r="AR69" s="79">
        <v>3399</v>
      </c>
      <c r="AS69" s="79" t="s">
        <v>256</v>
      </c>
      <c r="AT69" s="79">
        <v>0</v>
      </c>
      <c r="AU69" s="76" t="s">
        <v>1194</v>
      </c>
      <c r="AV69" s="79">
        <v>24995</v>
      </c>
      <c r="AW69" s="79">
        <v>0</v>
      </c>
      <c r="AX69" s="79">
        <v>24995</v>
      </c>
      <c r="AY69" s="79">
        <v>0</v>
      </c>
      <c r="AZ69" s="79">
        <v>24995</v>
      </c>
      <c r="BA69" s="76" t="s">
        <v>1185</v>
      </c>
      <c r="BB69" s="78" t="s">
        <v>454</v>
      </c>
      <c r="BC69" s="78" t="s">
        <v>454</v>
      </c>
      <c r="BD69" s="76">
        <v>202</v>
      </c>
      <c r="BE69" s="78" t="s">
        <v>315</v>
      </c>
      <c r="BF69" s="76" t="s">
        <v>1195</v>
      </c>
      <c r="BG69" s="78" t="s">
        <v>318</v>
      </c>
      <c r="BH69" s="76" t="s">
        <v>1195</v>
      </c>
      <c r="BI69" s="78" t="s">
        <v>318</v>
      </c>
      <c r="BJ69" s="78" t="s">
        <v>318</v>
      </c>
      <c r="BK69" s="76" t="s">
        <v>256</v>
      </c>
      <c r="BL69" s="79">
        <v>300000</v>
      </c>
      <c r="BM69" s="79">
        <v>275005</v>
      </c>
      <c r="BN69" s="76" t="s">
        <v>290</v>
      </c>
      <c r="BO69" s="76" t="s">
        <v>291</v>
      </c>
      <c r="BP69" s="76" t="s">
        <v>1196</v>
      </c>
      <c r="BQ69" s="76" t="s">
        <v>256</v>
      </c>
      <c r="BR69" s="76" t="s">
        <v>256</v>
      </c>
      <c r="BS69" s="76" t="s">
        <v>293</v>
      </c>
      <c r="BT69" s="76" t="s">
        <v>256</v>
      </c>
      <c r="BU69" s="76" t="s">
        <v>762</v>
      </c>
      <c r="BV69" s="76" t="s">
        <v>256</v>
      </c>
      <c r="BW69" s="76" t="s">
        <v>761</v>
      </c>
      <c r="BX69" s="76" t="s">
        <v>256</v>
      </c>
      <c r="BY69" s="76" t="s">
        <v>294</v>
      </c>
      <c r="BZ69" s="76" t="s">
        <v>256</v>
      </c>
      <c r="CA69" s="76" t="s">
        <v>256</v>
      </c>
      <c r="CB69" s="76" t="s">
        <v>256</v>
      </c>
      <c r="CC69" s="76" t="s">
        <v>256</v>
      </c>
      <c r="CD69" s="76" t="s">
        <v>1197</v>
      </c>
      <c r="CE69" s="76" t="s">
        <v>296</v>
      </c>
      <c r="CF69" s="76" t="s">
        <v>297</v>
      </c>
      <c r="CG69" s="76" t="s">
        <v>297</v>
      </c>
      <c r="CH69" s="76" t="s">
        <v>297</v>
      </c>
      <c r="CI69" s="76" t="s">
        <v>297</v>
      </c>
      <c r="CJ69" s="76" t="s">
        <v>297</v>
      </c>
      <c r="CK69" s="76" t="s">
        <v>297</v>
      </c>
      <c r="CL69" s="79">
        <v>0</v>
      </c>
      <c r="CM69" s="79">
        <v>0</v>
      </c>
      <c r="CN69" s="79">
        <v>0</v>
      </c>
      <c r="CO69" s="79">
        <v>0</v>
      </c>
      <c r="CP69" s="79">
        <v>0</v>
      </c>
      <c r="CQ69" s="79">
        <v>0</v>
      </c>
      <c r="CR69" s="79">
        <v>0</v>
      </c>
      <c r="CS69" s="79">
        <v>0</v>
      </c>
      <c r="CT69" s="79">
        <v>0</v>
      </c>
      <c r="CU69" s="79">
        <v>2021100051946530</v>
      </c>
      <c r="CV69" s="79" t="s">
        <v>256</v>
      </c>
      <c r="CW69" s="76" t="s">
        <v>256</v>
      </c>
      <c r="CX69" s="79" t="s">
        <v>1198</v>
      </c>
      <c r="CY69" s="79" t="s">
        <v>256</v>
      </c>
      <c r="CZ69" s="79" t="s">
        <v>256</v>
      </c>
      <c r="DA69" s="79" t="s">
        <v>256</v>
      </c>
      <c r="DB69" s="79" t="s">
        <v>256</v>
      </c>
      <c r="DC69" s="79" t="s">
        <v>256</v>
      </c>
      <c r="DD69" s="79" t="s">
        <v>256</v>
      </c>
      <c r="DE69" s="79" t="s">
        <v>256</v>
      </c>
      <c r="DF69" s="44" t="s">
        <v>256</v>
      </c>
    </row>
    <row r="70" spans="1:110" x14ac:dyDescent="0.25">
      <c r="A70" s="76" t="s">
        <v>251</v>
      </c>
      <c r="B70" s="77">
        <v>43770</v>
      </c>
      <c r="C70" s="78" t="s">
        <v>252</v>
      </c>
      <c r="D70" s="78" t="s">
        <v>253</v>
      </c>
      <c r="E70" s="76" t="s">
        <v>254</v>
      </c>
      <c r="F70" s="76" t="s">
        <v>255</v>
      </c>
      <c r="G70" s="76" t="s">
        <v>256</v>
      </c>
      <c r="H70" s="76" t="s">
        <v>257</v>
      </c>
      <c r="I70" s="76" t="s">
        <v>258</v>
      </c>
      <c r="J70" s="78" t="s">
        <v>252</v>
      </c>
      <c r="K70" s="78" t="s">
        <v>259</v>
      </c>
      <c r="L70" s="76" t="s">
        <v>260</v>
      </c>
      <c r="M70" s="76" t="s">
        <v>261</v>
      </c>
      <c r="N70" s="76" t="s">
        <v>1199</v>
      </c>
      <c r="O70" s="76" t="s">
        <v>1200</v>
      </c>
      <c r="P70" s="76" t="s">
        <v>1201</v>
      </c>
      <c r="Q70" s="76" t="s">
        <v>1202</v>
      </c>
      <c r="R70" s="76" t="s">
        <v>1203</v>
      </c>
      <c r="S70" s="76" t="s">
        <v>304</v>
      </c>
      <c r="T70" s="76" t="s">
        <v>268</v>
      </c>
      <c r="U70" s="76" t="s">
        <v>269</v>
      </c>
      <c r="V70" s="79">
        <v>300000</v>
      </c>
      <c r="W70" s="79">
        <v>0</v>
      </c>
      <c r="X70" s="76" t="s">
        <v>1204</v>
      </c>
      <c r="Y70" s="76" t="s">
        <v>1205</v>
      </c>
      <c r="Z70" s="76" t="s">
        <v>362</v>
      </c>
      <c r="AA70" s="76" t="s">
        <v>496</v>
      </c>
      <c r="AB70" s="76" t="s">
        <v>1206</v>
      </c>
      <c r="AC70" s="76" t="s">
        <v>297</v>
      </c>
      <c r="AD70" s="76" t="s">
        <v>1207</v>
      </c>
      <c r="AE70" s="76" t="s">
        <v>223</v>
      </c>
      <c r="AF70" s="76" t="s">
        <v>311</v>
      </c>
      <c r="AG70" s="76" t="s">
        <v>312</v>
      </c>
      <c r="AH70" s="76" t="s">
        <v>313</v>
      </c>
      <c r="AI70" s="78" t="s">
        <v>1063</v>
      </c>
      <c r="AJ70" s="78" t="s">
        <v>1063</v>
      </c>
      <c r="AK70" s="79">
        <v>32000</v>
      </c>
      <c r="AL70" s="76" t="s">
        <v>212</v>
      </c>
      <c r="AM70" s="78" t="s">
        <v>827</v>
      </c>
      <c r="AN70" s="78" t="s">
        <v>457</v>
      </c>
      <c r="AO70" s="78" t="s">
        <v>827</v>
      </c>
      <c r="AP70" s="76" t="s">
        <v>373</v>
      </c>
      <c r="AQ70" s="76" t="s">
        <v>373</v>
      </c>
      <c r="AR70" s="79">
        <v>75</v>
      </c>
      <c r="AS70" s="79" t="s">
        <v>256</v>
      </c>
      <c r="AT70" s="79">
        <v>0</v>
      </c>
      <c r="AU70" s="76" t="s">
        <v>1208</v>
      </c>
      <c r="AV70" s="79">
        <v>31925</v>
      </c>
      <c r="AW70" s="79">
        <v>0</v>
      </c>
      <c r="AX70" s="79">
        <v>31925</v>
      </c>
      <c r="AY70" s="79">
        <v>0</v>
      </c>
      <c r="AZ70" s="79">
        <v>31925</v>
      </c>
      <c r="BA70" s="76" t="s">
        <v>1199</v>
      </c>
      <c r="BB70" s="78" t="s">
        <v>826</v>
      </c>
      <c r="BC70" s="78" t="s">
        <v>826</v>
      </c>
      <c r="BD70" s="76">
        <v>216</v>
      </c>
      <c r="BE70" s="78" t="s">
        <v>458</v>
      </c>
      <c r="BF70" s="76" t="s">
        <v>1209</v>
      </c>
      <c r="BG70" s="78" t="s">
        <v>460</v>
      </c>
      <c r="BH70" s="76" t="s">
        <v>1209</v>
      </c>
      <c r="BI70" s="78" t="s">
        <v>460</v>
      </c>
      <c r="BJ70" s="78" t="s">
        <v>460</v>
      </c>
      <c r="BK70" s="76" t="s">
        <v>256</v>
      </c>
      <c r="BL70" s="79">
        <v>300000</v>
      </c>
      <c r="BM70" s="79">
        <v>268075</v>
      </c>
      <c r="BN70" s="76" t="s">
        <v>290</v>
      </c>
      <c r="BO70" s="76" t="s">
        <v>291</v>
      </c>
      <c r="BP70" s="76" t="s">
        <v>1210</v>
      </c>
      <c r="BQ70" s="76" t="s">
        <v>256</v>
      </c>
      <c r="BR70" s="76" t="s">
        <v>256</v>
      </c>
      <c r="BS70" s="76" t="s">
        <v>293</v>
      </c>
      <c r="BT70" s="76" t="s">
        <v>256</v>
      </c>
      <c r="BU70" s="76" t="s">
        <v>256</v>
      </c>
      <c r="BV70" s="76" t="s">
        <v>256</v>
      </c>
      <c r="BW70" s="76" t="s">
        <v>256</v>
      </c>
      <c r="BX70" s="76" t="s">
        <v>256</v>
      </c>
      <c r="BY70" s="76" t="s">
        <v>323</v>
      </c>
      <c r="BZ70" s="76" t="s">
        <v>256</v>
      </c>
      <c r="CA70" s="76" t="s">
        <v>256</v>
      </c>
      <c r="CB70" s="76" t="s">
        <v>256</v>
      </c>
      <c r="CC70" s="76" t="s">
        <v>256</v>
      </c>
      <c r="CD70" s="76" t="s">
        <v>1211</v>
      </c>
      <c r="CE70" s="76" t="s">
        <v>296</v>
      </c>
      <c r="CF70" s="76" t="s">
        <v>297</v>
      </c>
      <c r="CG70" s="76" t="s">
        <v>297</v>
      </c>
      <c r="CH70" s="76" t="s">
        <v>297</v>
      </c>
      <c r="CI70" s="76" t="s">
        <v>297</v>
      </c>
      <c r="CJ70" s="76" t="s">
        <v>297</v>
      </c>
      <c r="CK70" s="76" t="s">
        <v>297</v>
      </c>
      <c r="CL70" s="79">
        <v>0</v>
      </c>
      <c r="CM70" s="79">
        <v>0</v>
      </c>
      <c r="CN70" s="79">
        <v>0</v>
      </c>
      <c r="CO70" s="79">
        <v>0</v>
      </c>
      <c r="CP70" s="79">
        <v>0</v>
      </c>
      <c r="CQ70" s="79">
        <v>0</v>
      </c>
      <c r="CR70" s="79">
        <v>0</v>
      </c>
      <c r="CS70" s="79">
        <v>0</v>
      </c>
      <c r="CT70" s="79">
        <v>0</v>
      </c>
      <c r="CU70" s="79">
        <v>2021100051947060</v>
      </c>
      <c r="CV70" s="79" t="s">
        <v>256</v>
      </c>
      <c r="CW70" s="76" t="s">
        <v>256</v>
      </c>
      <c r="CX70" s="79" t="s">
        <v>1212</v>
      </c>
      <c r="CY70" s="79" t="s">
        <v>256</v>
      </c>
      <c r="CZ70" s="79" t="s">
        <v>256</v>
      </c>
      <c r="DA70" s="79" t="s">
        <v>256</v>
      </c>
      <c r="DB70" s="79" t="s">
        <v>256</v>
      </c>
      <c r="DC70" s="79" t="s">
        <v>256</v>
      </c>
      <c r="DD70" s="79" t="s">
        <v>256</v>
      </c>
      <c r="DE70" s="79" t="s">
        <v>256</v>
      </c>
      <c r="DF70" s="44" t="s">
        <v>256</v>
      </c>
    </row>
    <row r="71" spans="1:110" x14ac:dyDescent="0.25">
      <c r="A71" s="76" t="s">
        <v>251</v>
      </c>
      <c r="B71" s="77">
        <v>43770</v>
      </c>
      <c r="C71" s="78" t="s">
        <v>252</v>
      </c>
      <c r="D71" s="78" t="s">
        <v>253</v>
      </c>
      <c r="E71" s="76" t="s">
        <v>254</v>
      </c>
      <c r="F71" s="76" t="s">
        <v>255</v>
      </c>
      <c r="G71" s="76" t="s">
        <v>256</v>
      </c>
      <c r="H71" s="76" t="s">
        <v>257</v>
      </c>
      <c r="I71" s="76" t="s">
        <v>258</v>
      </c>
      <c r="J71" s="78" t="s">
        <v>252</v>
      </c>
      <c r="K71" s="78" t="s">
        <v>259</v>
      </c>
      <c r="L71" s="76" t="s">
        <v>260</v>
      </c>
      <c r="M71" s="76" t="s">
        <v>261</v>
      </c>
      <c r="N71" s="76" t="s">
        <v>1213</v>
      </c>
      <c r="O71" s="76" t="s">
        <v>1214</v>
      </c>
      <c r="P71" s="76" t="s">
        <v>1215</v>
      </c>
      <c r="Q71" s="76" t="s">
        <v>1216</v>
      </c>
      <c r="R71" s="76" t="s">
        <v>726</v>
      </c>
      <c r="S71" s="76" t="s">
        <v>727</v>
      </c>
      <c r="T71" s="76" t="s">
        <v>268</v>
      </c>
      <c r="U71" s="76" t="s">
        <v>269</v>
      </c>
      <c r="V71" s="79">
        <v>300000</v>
      </c>
      <c r="W71" s="79">
        <v>0</v>
      </c>
      <c r="X71" s="76" t="s">
        <v>1217</v>
      </c>
      <c r="Y71" s="76" t="s">
        <v>1218</v>
      </c>
      <c r="Z71" s="76" t="s">
        <v>362</v>
      </c>
      <c r="AA71" s="76" t="s">
        <v>496</v>
      </c>
      <c r="AB71" s="76" t="s">
        <v>1219</v>
      </c>
      <c r="AC71" s="76" t="s">
        <v>297</v>
      </c>
      <c r="AD71" s="76" t="s">
        <v>1220</v>
      </c>
      <c r="AE71" s="76" t="s">
        <v>222</v>
      </c>
      <c r="AF71" s="76" t="s">
        <v>1221</v>
      </c>
      <c r="AG71" s="76" t="s">
        <v>1222</v>
      </c>
      <c r="AH71" s="76" t="s">
        <v>1223</v>
      </c>
      <c r="AI71" s="78" t="s">
        <v>436</v>
      </c>
      <c r="AJ71" s="78" t="s">
        <v>952</v>
      </c>
      <c r="AK71" s="79">
        <v>24798</v>
      </c>
      <c r="AL71" s="76" t="s">
        <v>211</v>
      </c>
      <c r="AM71" s="78" t="s">
        <v>457</v>
      </c>
      <c r="AN71" s="78" t="s">
        <v>952</v>
      </c>
      <c r="AO71" s="78" t="s">
        <v>322</v>
      </c>
      <c r="AP71" s="76" t="s">
        <v>373</v>
      </c>
      <c r="AQ71" s="76" t="s">
        <v>373</v>
      </c>
      <c r="AR71" s="79">
        <v>7131</v>
      </c>
      <c r="AS71" s="79" t="s">
        <v>256</v>
      </c>
      <c r="AT71" s="79">
        <v>0</v>
      </c>
      <c r="AU71" s="76" t="s">
        <v>1224</v>
      </c>
      <c r="AV71" s="79">
        <v>17667</v>
      </c>
      <c r="AW71" s="79">
        <v>0</v>
      </c>
      <c r="AX71" s="79">
        <v>17667</v>
      </c>
      <c r="AY71" s="79">
        <v>0</v>
      </c>
      <c r="AZ71" s="79">
        <v>17667</v>
      </c>
      <c r="BA71" s="76" t="s">
        <v>1213</v>
      </c>
      <c r="BB71" s="78" t="s">
        <v>868</v>
      </c>
      <c r="BC71" s="78" t="s">
        <v>868</v>
      </c>
      <c r="BD71" s="76">
        <v>224</v>
      </c>
      <c r="BE71" s="78" t="s">
        <v>869</v>
      </c>
      <c r="BF71" s="76" t="s">
        <v>1225</v>
      </c>
      <c r="BG71" s="78" t="s">
        <v>871</v>
      </c>
      <c r="BH71" s="76" t="s">
        <v>1225</v>
      </c>
      <c r="BI71" s="78" t="s">
        <v>871</v>
      </c>
      <c r="BJ71" s="78" t="s">
        <v>871</v>
      </c>
      <c r="BK71" s="76" t="s">
        <v>256</v>
      </c>
      <c r="BL71" s="79">
        <v>300000</v>
      </c>
      <c r="BM71" s="79">
        <v>282333</v>
      </c>
      <c r="BN71" s="76" t="s">
        <v>256</v>
      </c>
      <c r="BO71" s="76" t="s">
        <v>256</v>
      </c>
      <c r="BP71" s="76" t="s">
        <v>256</v>
      </c>
      <c r="BQ71" s="76" t="s">
        <v>256</v>
      </c>
      <c r="BR71" s="76" t="s">
        <v>256</v>
      </c>
      <c r="BS71" s="76" t="s">
        <v>293</v>
      </c>
      <c r="BT71" s="76" t="s">
        <v>256</v>
      </c>
      <c r="BU71" s="76" t="s">
        <v>256</v>
      </c>
      <c r="BV71" s="76" t="s">
        <v>256</v>
      </c>
      <c r="BW71" s="76" t="s">
        <v>256</v>
      </c>
      <c r="BX71" s="76" t="s">
        <v>256</v>
      </c>
      <c r="BY71" s="76" t="s">
        <v>1226</v>
      </c>
      <c r="BZ71" s="76" t="s">
        <v>256</v>
      </c>
      <c r="CA71" s="76" t="s">
        <v>256</v>
      </c>
      <c r="CB71" s="76" t="s">
        <v>256</v>
      </c>
      <c r="CC71" s="76" t="s">
        <v>256</v>
      </c>
      <c r="CD71" s="76" t="s">
        <v>1227</v>
      </c>
      <c r="CE71" s="76" t="s">
        <v>296</v>
      </c>
      <c r="CF71" s="76" t="s">
        <v>297</v>
      </c>
      <c r="CG71" s="76" t="s">
        <v>297</v>
      </c>
      <c r="CH71" s="76" t="s">
        <v>297</v>
      </c>
      <c r="CI71" s="76" t="s">
        <v>297</v>
      </c>
      <c r="CJ71" s="76" t="s">
        <v>297</v>
      </c>
      <c r="CK71" s="76" t="s">
        <v>297</v>
      </c>
      <c r="CL71" s="79">
        <v>0</v>
      </c>
      <c r="CM71" s="79">
        <v>0</v>
      </c>
      <c r="CN71" s="79">
        <v>0</v>
      </c>
      <c r="CO71" s="79">
        <v>0</v>
      </c>
      <c r="CP71" s="79">
        <v>0</v>
      </c>
      <c r="CQ71" s="79">
        <v>0</v>
      </c>
      <c r="CR71" s="79">
        <v>0</v>
      </c>
      <c r="CS71" s="79">
        <v>0</v>
      </c>
      <c r="CT71" s="79">
        <v>0</v>
      </c>
      <c r="CU71" s="79">
        <v>2021100051947850</v>
      </c>
      <c r="CV71" s="79" t="s">
        <v>256</v>
      </c>
      <c r="CW71" s="76" t="s">
        <v>256</v>
      </c>
      <c r="CX71" s="79" t="s">
        <v>1228</v>
      </c>
      <c r="CY71" s="79" t="s">
        <v>256</v>
      </c>
      <c r="CZ71" s="79" t="s">
        <v>256</v>
      </c>
      <c r="DA71" s="79" t="s">
        <v>256</v>
      </c>
      <c r="DB71" s="79" t="s">
        <v>256</v>
      </c>
      <c r="DC71" s="79" t="s">
        <v>256</v>
      </c>
      <c r="DD71" s="79" t="s">
        <v>256</v>
      </c>
      <c r="DE71" s="79" t="s">
        <v>256</v>
      </c>
      <c r="DF71" s="44" t="s">
        <v>256</v>
      </c>
    </row>
    <row r="72" spans="1:110" x14ac:dyDescent="0.25">
      <c r="A72" s="76" t="s">
        <v>251</v>
      </c>
      <c r="B72" s="77">
        <v>43770</v>
      </c>
      <c r="C72" s="78" t="s">
        <v>252</v>
      </c>
      <c r="D72" s="78" t="s">
        <v>253</v>
      </c>
      <c r="E72" s="76" t="s">
        <v>254</v>
      </c>
      <c r="F72" s="76" t="s">
        <v>255</v>
      </c>
      <c r="G72" s="76" t="s">
        <v>256</v>
      </c>
      <c r="H72" s="76" t="s">
        <v>257</v>
      </c>
      <c r="I72" s="76" t="s">
        <v>258</v>
      </c>
      <c r="J72" s="78" t="s">
        <v>252</v>
      </c>
      <c r="K72" s="78" t="s">
        <v>259</v>
      </c>
      <c r="L72" s="76" t="s">
        <v>260</v>
      </c>
      <c r="M72" s="76" t="s">
        <v>261</v>
      </c>
      <c r="N72" s="76" t="s">
        <v>1229</v>
      </c>
      <c r="O72" s="76" t="s">
        <v>1230</v>
      </c>
      <c r="P72" s="76" t="s">
        <v>1231</v>
      </c>
      <c r="Q72" s="76" t="s">
        <v>1232</v>
      </c>
      <c r="R72" s="76" t="s">
        <v>1233</v>
      </c>
      <c r="S72" s="76" t="s">
        <v>493</v>
      </c>
      <c r="T72" s="76" t="s">
        <v>338</v>
      </c>
      <c r="U72" s="76" t="s">
        <v>405</v>
      </c>
      <c r="V72" s="79">
        <v>300000</v>
      </c>
      <c r="W72" s="79">
        <v>0</v>
      </c>
      <c r="X72" s="76" t="s">
        <v>1234</v>
      </c>
      <c r="Y72" s="76" t="s">
        <v>447</v>
      </c>
      <c r="Z72" s="76" t="s">
        <v>272</v>
      </c>
      <c r="AA72" s="76" t="s">
        <v>448</v>
      </c>
      <c r="AB72" s="76" t="s">
        <v>449</v>
      </c>
      <c r="AC72" s="76" t="s">
        <v>256</v>
      </c>
      <c r="AD72" s="76" t="s">
        <v>450</v>
      </c>
      <c r="AE72" s="76" t="s">
        <v>223</v>
      </c>
      <c r="AF72" s="76" t="s">
        <v>1110</v>
      </c>
      <c r="AG72" s="76" t="s">
        <v>1111</v>
      </c>
      <c r="AH72" s="76" t="s">
        <v>368</v>
      </c>
      <c r="AI72" s="78" t="s">
        <v>818</v>
      </c>
      <c r="AJ72" s="78" t="s">
        <v>891</v>
      </c>
      <c r="AK72" s="79">
        <v>18957</v>
      </c>
      <c r="AL72" s="76" t="s">
        <v>210</v>
      </c>
      <c r="AM72" s="78" t="s">
        <v>826</v>
      </c>
      <c r="AN72" s="78" t="s">
        <v>457</v>
      </c>
      <c r="AO72" s="78" t="s">
        <v>457</v>
      </c>
      <c r="AP72" s="76" t="s">
        <v>317</v>
      </c>
      <c r="AQ72" s="76" t="s">
        <v>232</v>
      </c>
      <c r="AR72" s="79">
        <v>12482</v>
      </c>
      <c r="AS72" s="79" t="s">
        <v>256</v>
      </c>
      <c r="AT72" s="79">
        <v>0</v>
      </c>
      <c r="AU72" s="76" t="s">
        <v>1235</v>
      </c>
      <c r="AV72" s="79">
        <v>6475</v>
      </c>
      <c r="AW72" s="79">
        <v>0</v>
      </c>
      <c r="AX72" s="79">
        <v>6475</v>
      </c>
      <c r="AY72" s="79">
        <v>0</v>
      </c>
      <c r="AZ72" s="79">
        <v>6475</v>
      </c>
      <c r="BA72" s="76" t="s">
        <v>1229</v>
      </c>
      <c r="BB72" s="78" t="s">
        <v>458</v>
      </c>
      <c r="BC72" s="78" t="s">
        <v>458</v>
      </c>
      <c r="BD72" s="76">
        <v>219</v>
      </c>
      <c r="BE72" s="78" t="s">
        <v>460</v>
      </c>
      <c r="BF72" s="76" t="s">
        <v>1236</v>
      </c>
      <c r="BG72" s="78" t="s">
        <v>675</v>
      </c>
      <c r="BH72" s="76" t="s">
        <v>1236</v>
      </c>
      <c r="BI72" s="78" t="s">
        <v>675</v>
      </c>
      <c r="BJ72" s="78" t="s">
        <v>675</v>
      </c>
      <c r="BK72" s="76" t="s">
        <v>256</v>
      </c>
      <c r="BL72" s="79">
        <v>208074</v>
      </c>
      <c r="BM72" s="79">
        <v>201599</v>
      </c>
      <c r="BN72" s="76" t="s">
        <v>290</v>
      </c>
      <c r="BO72" s="76" t="s">
        <v>291</v>
      </c>
      <c r="BP72" s="76" t="s">
        <v>1237</v>
      </c>
      <c r="BQ72" s="76" t="s">
        <v>256</v>
      </c>
      <c r="BR72" s="76" t="s">
        <v>256</v>
      </c>
      <c r="BS72" s="76" t="s">
        <v>293</v>
      </c>
      <c r="BT72" s="76" t="s">
        <v>256</v>
      </c>
      <c r="BU72" s="76" t="s">
        <v>256</v>
      </c>
      <c r="BV72" s="76" t="s">
        <v>256</v>
      </c>
      <c r="BW72" s="76" t="s">
        <v>256</v>
      </c>
      <c r="BX72" s="76" t="s">
        <v>256</v>
      </c>
      <c r="BY72" s="76" t="s">
        <v>461</v>
      </c>
      <c r="BZ72" s="76" t="s">
        <v>256</v>
      </c>
      <c r="CA72" s="76" t="s">
        <v>256</v>
      </c>
      <c r="CB72" s="76" t="s">
        <v>256</v>
      </c>
      <c r="CC72" s="76" t="s">
        <v>256</v>
      </c>
      <c r="CD72" s="76" t="s">
        <v>462</v>
      </c>
      <c r="CE72" s="76" t="s">
        <v>296</v>
      </c>
      <c r="CF72" s="76" t="s">
        <v>297</v>
      </c>
      <c r="CG72" s="76" t="s">
        <v>297</v>
      </c>
      <c r="CH72" s="76" t="s">
        <v>297</v>
      </c>
      <c r="CI72" s="76" t="s">
        <v>297</v>
      </c>
      <c r="CJ72" s="76" t="s">
        <v>297</v>
      </c>
      <c r="CK72" s="76" t="s">
        <v>297</v>
      </c>
      <c r="CL72" s="79">
        <v>0</v>
      </c>
      <c r="CM72" s="79">
        <v>0</v>
      </c>
      <c r="CN72" s="79">
        <v>0</v>
      </c>
      <c r="CO72" s="79">
        <v>0</v>
      </c>
      <c r="CP72" s="79">
        <v>0</v>
      </c>
      <c r="CQ72" s="79">
        <v>0</v>
      </c>
      <c r="CR72" s="79">
        <v>0</v>
      </c>
      <c r="CS72" s="79">
        <v>0</v>
      </c>
      <c r="CT72" s="79">
        <v>0</v>
      </c>
      <c r="CU72" s="79">
        <v>2021100051957680</v>
      </c>
      <c r="CV72" s="79" t="s">
        <v>256</v>
      </c>
      <c r="CW72" s="76" t="s">
        <v>256</v>
      </c>
      <c r="CX72" s="79" t="s">
        <v>1238</v>
      </c>
      <c r="CY72" s="79" t="s">
        <v>256</v>
      </c>
      <c r="CZ72" s="79" t="s">
        <v>256</v>
      </c>
      <c r="DA72" s="79" t="s">
        <v>256</v>
      </c>
      <c r="DB72" s="79" t="s">
        <v>256</v>
      </c>
      <c r="DC72" s="79" t="s">
        <v>256</v>
      </c>
      <c r="DD72" s="79" t="s">
        <v>256</v>
      </c>
      <c r="DE72" s="79" t="s">
        <v>256</v>
      </c>
      <c r="DF72" s="44" t="s">
        <v>256</v>
      </c>
    </row>
    <row r="73" spans="1:110" x14ac:dyDescent="0.25">
      <c r="A73" s="76" t="s">
        <v>251</v>
      </c>
      <c r="B73" s="77">
        <v>43770</v>
      </c>
      <c r="C73" s="78" t="s">
        <v>252</v>
      </c>
      <c r="D73" s="78" t="s">
        <v>253</v>
      </c>
      <c r="E73" s="76" t="s">
        <v>254</v>
      </c>
      <c r="F73" s="76" t="s">
        <v>255</v>
      </c>
      <c r="G73" s="76" t="s">
        <v>256</v>
      </c>
      <c r="H73" s="76" t="s">
        <v>257</v>
      </c>
      <c r="I73" s="76" t="s">
        <v>258</v>
      </c>
      <c r="J73" s="78" t="s">
        <v>252</v>
      </c>
      <c r="K73" s="78" t="s">
        <v>259</v>
      </c>
      <c r="L73" s="76" t="s">
        <v>260</v>
      </c>
      <c r="M73" s="76" t="s">
        <v>261</v>
      </c>
      <c r="N73" s="76" t="s">
        <v>1229</v>
      </c>
      <c r="O73" s="76" t="s">
        <v>1230</v>
      </c>
      <c r="P73" s="76" t="s">
        <v>1231</v>
      </c>
      <c r="Q73" s="76" t="s">
        <v>1232</v>
      </c>
      <c r="R73" s="76" t="s">
        <v>1233</v>
      </c>
      <c r="S73" s="76" t="s">
        <v>493</v>
      </c>
      <c r="T73" s="76" t="s">
        <v>338</v>
      </c>
      <c r="U73" s="76" t="s">
        <v>405</v>
      </c>
      <c r="V73" s="79">
        <v>300000</v>
      </c>
      <c r="W73" s="79">
        <v>0</v>
      </c>
      <c r="X73" s="76" t="s">
        <v>1234</v>
      </c>
      <c r="Y73" s="76" t="s">
        <v>447</v>
      </c>
      <c r="Z73" s="76" t="s">
        <v>272</v>
      </c>
      <c r="AA73" s="76" t="s">
        <v>448</v>
      </c>
      <c r="AB73" s="76" t="s">
        <v>449</v>
      </c>
      <c r="AC73" s="76" t="s">
        <v>256</v>
      </c>
      <c r="AD73" s="76" t="s">
        <v>450</v>
      </c>
      <c r="AE73" s="76" t="s">
        <v>223</v>
      </c>
      <c r="AF73" s="76" t="s">
        <v>1110</v>
      </c>
      <c r="AG73" s="76" t="s">
        <v>1111</v>
      </c>
      <c r="AH73" s="76" t="s">
        <v>368</v>
      </c>
      <c r="AI73" s="78" t="s">
        <v>818</v>
      </c>
      <c r="AJ73" s="78" t="s">
        <v>891</v>
      </c>
      <c r="AK73" s="79">
        <v>97926</v>
      </c>
      <c r="AL73" s="76" t="s">
        <v>214</v>
      </c>
      <c r="AM73" s="78" t="s">
        <v>938</v>
      </c>
      <c r="AN73" s="78" t="s">
        <v>936</v>
      </c>
      <c r="AO73" s="78" t="s">
        <v>1239</v>
      </c>
      <c r="AP73" s="76" t="s">
        <v>232</v>
      </c>
      <c r="AQ73" s="76" t="s">
        <v>232</v>
      </c>
      <c r="AR73" s="79">
        <v>6000</v>
      </c>
      <c r="AS73" s="79" t="s">
        <v>256</v>
      </c>
      <c r="AT73" s="79">
        <v>0</v>
      </c>
      <c r="AU73" s="76" t="s">
        <v>1240</v>
      </c>
      <c r="AV73" s="79">
        <v>91926</v>
      </c>
      <c r="AW73" s="79">
        <v>9193</v>
      </c>
      <c r="AX73" s="79">
        <v>82733</v>
      </c>
      <c r="AY73" s="79">
        <v>0</v>
      </c>
      <c r="AZ73" s="79">
        <v>91926</v>
      </c>
      <c r="BA73" s="76" t="s">
        <v>447</v>
      </c>
      <c r="BB73" s="78" t="s">
        <v>938</v>
      </c>
      <c r="BC73" s="78" t="s">
        <v>938</v>
      </c>
      <c r="BD73" s="76">
        <v>211</v>
      </c>
      <c r="BE73" s="78" t="s">
        <v>964</v>
      </c>
      <c r="BF73" s="76" t="s">
        <v>1241</v>
      </c>
      <c r="BG73" s="78" t="s">
        <v>827</v>
      </c>
      <c r="BH73" s="76" t="s">
        <v>1241</v>
      </c>
      <c r="BI73" s="78" t="s">
        <v>827</v>
      </c>
      <c r="BJ73" s="78" t="s">
        <v>827</v>
      </c>
      <c r="BK73" s="76" t="s">
        <v>256</v>
      </c>
      <c r="BL73" s="79">
        <v>300000</v>
      </c>
      <c r="BM73" s="79">
        <v>208074</v>
      </c>
      <c r="BN73" s="76" t="s">
        <v>290</v>
      </c>
      <c r="BO73" s="76" t="s">
        <v>291</v>
      </c>
      <c r="BP73" s="76" t="s">
        <v>1237</v>
      </c>
      <c r="BQ73" s="76" t="s">
        <v>256</v>
      </c>
      <c r="BR73" s="76" t="s">
        <v>256</v>
      </c>
      <c r="BS73" s="76" t="s">
        <v>293</v>
      </c>
      <c r="BT73" s="76" t="s">
        <v>256</v>
      </c>
      <c r="BU73" s="76" t="s">
        <v>256</v>
      </c>
      <c r="BV73" s="76" t="s">
        <v>256</v>
      </c>
      <c r="BW73" s="76" t="s">
        <v>256</v>
      </c>
      <c r="BX73" s="76" t="s">
        <v>256</v>
      </c>
      <c r="BY73" s="76" t="s">
        <v>461</v>
      </c>
      <c r="BZ73" s="76" t="s">
        <v>256</v>
      </c>
      <c r="CA73" s="76" t="s">
        <v>256</v>
      </c>
      <c r="CB73" s="76" t="s">
        <v>256</v>
      </c>
      <c r="CC73" s="76" t="s">
        <v>256</v>
      </c>
      <c r="CD73" s="76" t="s">
        <v>462</v>
      </c>
      <c r="CE73" s="76" t="s">
        <v>296</v>
      </c>
      <c r="CF73" s="76" t="s">
        <v>297</v>
      </c>
      <c r="CG73" s="76" t="s">
        <v>297</v>
      </c>
      <c r="CH73" s="76" t="s">
        <v>297</v>
      </c>
      <c r="CI73" s="76" t="s">
        <v>297</v>
      </c>
      <c r="CJ73" s="76" t="s">
        <v>297</v>
      </c>
      <c r="CK73" s="76" t="s">
        <v>297</v>
      </c>
      <c r="CL73" s="79">
        <v>0</v>
      </c>
      <c r="CM73" s="79">
        <v>0</v>
      </c>
      <c r="CN73" s="79">
        <v>0</v>
      </c>
      <c r="CO73" s="79">
        <v>0</v>
      </c>
      <c r="CP73" s="79">
        <v>0</v>
      </c>
      <c r="CQ73" s="79">
        <v>0</v>
      </c>
      <c r="CR73" s="79">
        <v>0</v>
      </c>
      <c r="CS73" s="79">
        <v>0</v>
      </c>
      <c r="CT73" s="79">
        <v>0</v>
      </c>
      <c r="CU73" s="79">
        <v>2021100051948100</v>
      </c>
      <c r="CV73" s="79" t="s">
        <v>256</v>
      </c>
      <c r="CW73" s="76" t="s">
        <v>256</v>
      </c>
      <c r="CX73" s="79" t="s">
        <v>1242</v>
      </c>
      <c r="CY73" s="79" t="s">
        <v>256</v>
      </c>
      <c r="CZ73" s="79" t="s">
        <v>256</v>
      </c>
      <c r="DA73" s="79" t="s">
        <v>256</v>
      </c>
      <c r="DB73" s="79" t="s">
        <v>256</v>
      </c>
      <c r="DC73" s="79" t="s">
        <v>256</v>
      </c>
      <c r="DD73" s="79" t="s">
        <v>256</v>
      </c>
      <c r="DE73" s="79" t="s">
        <v>256</v>
      </c>
      <c r="DF73" s="44" t="s">
        <v>256</v>
      </c>
    </row>
    <row r="74" spans="1:110" x14ac:dyDescent="0.25">
      <c r="A74" s="76" t="s">
        <v>251</v>
      </c>
      <c r="B74" s="77">
        <v>43770</v>
      </c>
      <c r="C74" s="78" t="s">
        <v>252</v>
      </c>
      <c r="D74" s="78" t="s">
        <v>253</v>
      </c>
      <c r="E74" s="76" t="s">
        <v>254</v>
      </c>
      <c r="F74" s="76" t="s">
        <v>255</v>
      </c>
      <c r="G74" s="76" t="s">
        <v>256</v>
      </c>
      <c r="H74" s="76" t="s">
        <v>257</v>
      </c>
      <c r="I74" s="76" t="s">
        <v>258</v>
      </c>
      <c r="J74" s="78" t="s">
        <v>252</v>
      </c>
      <c r="K74" s="78" t="s">
        <v>259</v>
      </c>
      <c r="L74" s="76" t="s">
        <v>260</v>
      </c>
      <c r="M74" s="76" t="s">
        <v>261</v>
      </c>
      <c r="N74" s="76" t="s">
        <v>355</v>
      </c>
      <c r="O74" s="76" t="s">
        <v>356</v>
      </c>
      <c r="P74" s="76" t="s">
        <v>357</v>
      </c>
      <c r="Q74" s="76" t="s">
        <v>1243</v>
      </c>
      <c r="R74" s="76" t="s">
        <v>1053</v>
      </c>
      <c r="S74" s="76" t="s">
        <v>267</v>
      </c>
      <c r="T74" s="76" t="s">
        <v>268</v>
      </c>
      <c r="U74" s="76" t="s">
        <v>269</v>
      </c>
      <c r="V74" s="79">
        <v>300000</v>
      </c>
      <c r="W74" s="79">
        <v>0</v>
      </c>
      <c r="X74" s="76" t="s">
        <v>1244</v>
      </c>
      <c r="Y74" s="76" t="s">
        <v>1245</v>
      </c>
      <c r="Z74" s="76" t="s">
        <v>1246</v>
      </c>
      <c r="AA74" s="76" t="s">
        <v>1247</v>
      </c>
      <c r="AB74" s="76" t="s">
        <v>1248</v>
      </c>
      <c r="AC74" s="76" t="s">
        <v>256</v>
      </c>
      <c r="AD74" s="76" t="s">
        <v>1249</v>
      </c>
      <c r="AE74" s="76" t="s">
        <v>222</v>
      </c>
      <c r="AF74" s="76" t="s">
        <v>1250</v>
      </c>
      <c r="AG74" s="76" t="s">
        <v>1251</v>
      </c>
      <c r="AH74" s="76" t="s">
        <v>555</v>
      </c>
      <c r="AI74" s="78" t="s">
        <v>818</v>
      </c>
      <c r="AJ74" s="78" t="s">
        <v>455</v>
      </c>
      <c r="AK74" s="79">
        <v>76574</v>
      </c>
      <c r="AL74" s="76" t="s">
        <v>214</v>
      </c>
      <c r="AM74" s="78" t="s">
        <v>962</v>
      </c>
      <c r="AN74" s="78" t="s">
        <v>315</v>
      </c>
      <c r="AO74" s="78" t="s">
        <v>1252</v>
      </c>
      <c r="AP74" s="76" t="s">
        <v>232</v>
      </c>
      <c r="AQ74" s="76" t="s">
        <v>232</v>
      </c>
      <c r="AR74" s="79">
        <v>11135</v>
      </c>
      <c r="AS74" s="79" t="s">
        <v>256</v>
      </c>
      <c r="AT74" s="79">
        <v>7657</v>
      </c>
      <c r="AU74" s="76" t="s">
        <v>1253</v>
      </c>
      <c r="AV74" s="79">
        <v>57782</v>
      </c>
      <c r="AW74" s="79">
        <v>5778</v>
      </c>
      <c r="AX74" s="79">
        <v>52004</v>
      </c>
      <c r="AY74" s="79">
        <v>0</v>
      </c>
      <c r="AZ74" s="79">
        <v>57782</v>
      </c>
      <c r="BA74" s="76" t="s">
        <v>1245</v>
      </c>
      <c r="BB74" s="78" t="s">
        <v>962</v>
      </c>
      <c r="BC74" s="78" t="s">
        <v>962</v>
      </c>
      <c r="BD74" s="76">
        <v>207</v>
      </c>
      <c r="BE74" s="78" t="s">
        <v>936</v>
      </c>
      <c r="BF74" s="76" t="s">
        <v>1254</v>
      </c>
      <c r="BG74" s="78" t="s">
        <v>938</v>
      </c>
      <c r="BH74" s="76" t="s">
        <v>1254</v>
      </c>
      <c r="BI74" s="78" t="s">
        <v>938</v>
      </c>
      <c r="BJ74" s="78" t="s">
        <v>938</v>
      </c>
      <c r="BK74" s="76" t="s">
        <v>256</v>
      </c>
      <c r="BL74" s="79">
        <v>57782</v>
      </c>
      <c r="BM74" s="79">
        <v>0</v>
      </c>
      <c r="BN74" s="76" t="s">
        <v>256</v>
      </c>
      <c r="BO74" s="76" t="s">
        <v>256</v>
      </c>
      <c r="BP74" s="76" t="s">
        <v>256</v>
      </c>
      <c r="BQ74" s="76" t="s">
        <v>256</v>
      </c>
      <c r="BR74" s="76" t="s">
        <v>256</v>
      </c>
      <c r="BS74" s="76" t="s">
        <v>293</v>
      </c>
      <c r="BT74" s="76" t="s">
        <v>256</v>
      </c>
      <c r="BU74" s="76" t="s">
        <v>256</v>
      </c>
      <c r="BV74" s="76" t="s">
        <v>256</v>
      </c>
      <c r="BW74" s="76" t="s">
        <v>256</v>
      </c>
      <c r="BX74" s="76" t="s">
        <v>256</v>
      </c>
      <c r="BY74" s="76" t="s">
        <v>294</v>
      </c>
      <c r="BZ74" s="76" t="s">
        <v>256</v>
      </c>
      <c r="CA74" s="76" t="s">
        <v>256</v>
      </c>
      <c r="CB74" s="76" t="s">
        <v>256</v>
      </c>
      <c r="CC74" s="76" t="s">
        <v>256</v>
      </c>
      <c r="CD74" s="76" t="s">
        <v>1255</v>
      </c>
      <c r="CE74" s="76" t="s">
        <v>296</v>
      </c>
      <c r="CF74" s="76" t="s">
        <v>297</v>
      </c>
      <c r="CG74" s="76" t="s">
        <v>297</v>
      </c>
      <c r="CH74" s="76" t="s">
        <v>297</v>
      </c>
      <c r="CI74" s="76" t="s">
        <v>297</v>
      </c>
      <c r="CJ74" s="76" t="s">
        <v>297</v>
      </c>
      <c r="CK74" s="76" t="s">
        <v>297</v>
      </c>
      <c r="CL74" s="79">
        <v>0</v>
      </c>
      <c r="CM74" s="79">
        <v>0</v>
      </c>
      <c r="CN74" s="79">
        <v>0</v>
      </c>
      <c r="CO74" s="79">
        <v>0</v>
      </c>
      <c r="CP74" s="79">
        <v>0</v>
      </c>
      <c r="CQ74" s="79">
        <v>0</v>
      </c>
      <c r="CR74" s="79">
        <v>0</v>
      </c>
      <c r="CS74" s="79">
        <v>0</v>
      </c>
      <c r="CT74" s="79">
        <v>0</v>
      </c>
      <c r="CU74" s="79">
        <v>2021100051948300</v>
      </c>
      <c r="CV74" s="79" t="s">
        <v>256</v>
      </c>
      <c r="CW74" s="76" t="s">
        <v>256</v>
      </c>
      <c r="CX74" s="79" t="s">
        <v>1256</v>
      </c>
      <c r="CY74" s="79" t="s">
        <v>256</v>
      </c>
      <c r="CZ74" s="79" t="s">
        <v>256</v>
      </c>
      <c r="DA74" s="79" t="s">
        <v>256</v>
      </c>
      <c r="DB74" s="79" t="s">
        <v>256</v>
      </c>
      <c r="DC74" s="79" t="s">
        <v>256</v>
      </c>
      <c r="DD74" s="79" t="s">
        <v>256</v>
      </c>
      <c r="DE74" s="79" t="s">
        <v>256</v>
      </c>
      <c r="DF74" s="44" t="s">
        <v>256</v>
      </c>
    </row>
    <row r="75" spans="1:110" x14ac:dyDescent="0.25">
      <c r="A75" s="76" t="s">
        <v>251</v>
      </c>
      <c r="B75" s="77">
        <v>43770</v>
      </c>
      <c r="C75" s="78" t="s">
        <v>252</v>
      </c>
      <c r="D75" s="78" t="s">
        <v>253</v>
      </c>
      <c r="E75" s="76" t="s">
        <v>254</v>
      </c>
      <c r="F75" s="76" t="s">
        <v>255</v>
      </c>
      <c r="G75" s="76" t="s">
        <v>256</v>
      </c>
      <c r="H75" s="76" t="s">
        <v>257</v>
      </c>
      <c r="I75" s="76" t="s">
        <v>258</v>
      </c>
      <c r="J75" s="78" t="s">
        <v>252</v>
      </c>
      <c r="K75" s="78" t="s">
        <v>259</v>
      </c>
      <c r="L75" s="76" t="s">
        <v>260</v>
      </c>
      <c r="M75" s="76" t="s">
        <v>261</v>
      </c>
      <c r="N75" s="76" t="s">
        <v>1257</v>
      </c>
      <c r="O75" s="76" t="s">
        <v>1258</v>
      </c>
      <c r="P75" s="76" t="s">
        <v>1259</v>
      </c>
      <c r="Q75" s="76" t="s">
        <v>1260</v>
      </c>
      <c r="R75" s="76" t="s">
        <v>1261</v>
      </c>
      <c r="S75" s="76" t="s">
        <v>267</v>
      </c>
      <c r="T75" s="76" t="s">
        <v>338</v>
      </c>
      <c r="U75" s="76" t="s">
        <v>548</v>
      </c>
      <c r="V75" s="79">
        <v>300000</v>
      </c>
      <c r="W75" s="79">
        <v>0</v>
      </c>
      <c r="X75" s="76" t="s">
        <v>1262</v>
      </c>
      <c r="Y75" s="76" t="s">
        <v>610</v>
      </c>
      <c r="Z75" s="76" t="s">
        <v>272</v>
      </c>
      <c r="AA75" s="76" t="s">
        <v>611</v>
      </c>
      <c r="AB75" s="76" t="s">
        <v>612</v>
      </c>
      <c r="AC75" s="76" t="s">
        <v>613</v>
      </c>
      <c r="AD75" s="76" t="s">
        <v>614</v>
      </c>
      <c r="AE75" s="76" t="s">
        <v>222</v>
      </c>
      <c r="AF75" s="76" t="s">
        <v>533</v>
      </c>
      <c r="AG75" s="76" t="s">
        <v>534</v>
      </c>
      <c r="AH75" s="76" t="s">
        <v>535</v>
      </c>
      <c r="AI75" s="78" t="s">
        <v>952</v>
      </c>
      <c r="AJ75" s="78" t="s">
        <v>889</v>
      </c>
      <c r="AK75" s="79">
        <v>200725</v>
      </c>
      <c r="AL75" s="76" t="s">
        <v>217</v>
      </c>
      <c r="AM75" s="78" t="s">
        <v>936</v>
      </c>
      <c r="AN75" s="78" t="s">
        <v>962</v>
      </c>
      <c r="AO75" s="78" t="s">
        <v>1263</v>
      </c>
      <c r="AP75" s="76" t="s">
        <v>232</v>
      </c>
      <c r="AQ75" s="76" t="s">
        <v>232</v>
      </c>
      <c r="AR75" s="79">
        <v>9143</v>
      </c>
      <c r="AS75" s="79" t="s">
        <v>256</v>
      </c>
      <c r="AT75" s="79">
        <v>10040</v>
      </c>
      <c r="AU75" s="76" t="s">
        <v>1264</v>
      </c>
      <c r="AV75" s="79">
        <v>181542</v>
      </c>
      <c r="AW75" s="79">
        <v>18154</v>
      </c>
      <c r="AX75" s="79">
        <v>163388</v>
      </c>
      <c r="AY75" s="79">
        <v>0</v>
      </c>
      <c r="AZ75" s="79">
        <v>181542</v>
      </c>
      <c r="BA75" s="76" t="s">
        <v>688</v>
      </c>
      <c r="BB75" s="78" t="s">
        <v>936</v>
      </c>
      <c r="BC75" s="78" t="s">
        <v>936</v>
      </c>
      <c r="BD75" s="76">
        <v>209</v>
      </c>
      <c r="BE75" s="78" t="s">
        <v>938</v>
      </c>
      <c r="BF75" s="76" t="s">
        <v>1265</v>
      </c>
      <c r="BG75" s="78" t="s">
        <v>964</v>
      </c>
      <c r="BH75" s="76" t="s">
        <v>1265</v>
      </c>
      <c r="BI75" s="78" t="s">
        <v>964</v>
      </c>
      <c r="BJ75" s="78" t="s">
        <v>964</v>
      </c>
      <c r="BK75" s="76" t="s">
        <v>256</v>
      </c>
      <c r="BL75" s="79">
        <v>300000</v>
      </c>
      <c r="BM75" s="79">
        <v>118458</v>
      </c>
      <c r="BN75" s="76" t="s">
        <v>290</v>
      </c>
      <c r="BO75" s="76" t="s">
        <v>291</v>
      </c>
      <c r="BP75" s="76" t="s">
        <v>1266</v>
      </c>
      <c r="BQ75" s="76" t="s">
        <v>256</v>
      </c>
      <c r="BR75" s="76" t="s">
        <v>613</v>
      </c>
      <c r="BS75" s="76" t="s">
        <v>293</v>
      </c>
      <c r="BT75" s="76" t="s">
        <v>256</v>
      </c>
      <c r="BU75" s="76" t="s">
        <v>256</v>
      </c>
      <c r="BV75" s="76" t="s">
        <v>256</v>
      </c>
      <c r="BW75" s="76" t="s">
        <v>256</v>
      </c>
      <c r="BX75" s="76" t="s">
        <v>256</v>
      </c>
      <c r="BY75" s="76" t="s">
        <v>634</v>
      </c>
      <c r="BZ75" s="76" t="s">
        <v>256</v>
      </c>
      <c r="CA75" s="76" t="s">
        <v>256</v>
      </c>
      <c r="CB75" s="76" t="s">
        <v>256</v>
      </c>
      <c r="CC75" s="76" t="s">
        <v>256</v>
      </c>
      <c r="CD75" s="76" t="s">
        <v>691</v>
      </c>
      <c r="CE75" s="76" t="s">
        <v>296</v>
      </c>
      <c r="CF75" s="76" t="s">
        <v>297</v>
      </c>
      <c r="CG75" s="76" t="s">
        <v>297</v>
      </c>
      <c r="CH75" s="76" t="s">
        <v>297</v>
      </c>
      <c r="CI75" s="76" t="s">
        <v>297</v>
      </c>
      <c r="CJ75" s="76" t="s">
        <v>297</v>
      </c>
      <c r="CK75" s="76" t="s">
        <v>297</v>
      </c>
      <c r="CL75" s="79">
        <v>0</v>
      </c>
      <c r="CM75" s="79">
        <v>0</v>
      </c>
      <c r="CN75" s="79">
        <v>0</v>
      </c>
      <c r="CO75" s="79">
        <v>0</v>
      </c>
      <c r="CP75" s="79">
        <v>0</v>
      </c>
      <c r="CQ75" s="79">
        <v>0</v>
      </c>
      <c r="CR75" s="79">
        <v>0</v>
      </c>
      <c r="CS75" s="79">
        <v>0</v>
      </c>
      <c r="CT75" s="79">
        <v>0</v>
      </c>
      <c r="CU75" s="79">
        <v>2021100051948360</v>
      </c>
      <c r="CV75" s="79" t="s">
        <v>256</v>
      </c>
      <c r="CW75" s="76" t="s">
        <v>256</v>
      </c>
      <c r="CX75" s="79" t="s">
        <v>1267</v>
      </c>
      <c r="CY75" s="79" t="s">
        <v>256</v>
      </c>
      <c r="CZ75" s="79" t="s">
        <v>256</v>
      </c>
      <c r="DA75" s="79" t="s">
        <v>256</v>
      </c>
      <c r="DB75" s="79" t="s">
        <v>256</v>
      </c>
      <c r="DC75" s="79" t="s">
        <v>256</v>
      </c>
      <c r="DD75" s="79" t="s">
        <v>256</v>
      </c>
      <c r="DE75" s="79" t="s">
        <v>256</v>
      </c>
      <c r="DF75" s="44" t="s">
        <v>256</v>
      </c>
    </row>
    <row r="76" spans="1:110" x14ac:dyDescent="0.25">
      <c r="A76" s="76" t="s">
        <v>251</v>
      </c>
      <c r="B76" s="77">
        <v>43770</v>
      </c>
      <c r="C76" s="78" t="s">
        <v>252</v>
      </c>
      <c r="D76" s="78" t="s">
        <v>253</v>
      </c>
      <c r="E76" s="76" t="s">
        <v>254</v>
      </c>
      <c r="F76" s="76" t="s">
        <v>255</v>
      </c>
      <c r="G76" s="76" t="s">
        <v>256</v>
      </c>
      <c r="H76" s="76" t="s">
        <v>257</v>
      </c>
      <c r="I76" s="76" t="s">
        <v>258</v>
      </c>
      <c r="J76" s="78" t="s">
        <v>252</v>
      </c>
      <c r="K76" s="78" t="s">
        <v>259</v>
      </c>
      <c r="L76" s="76" t="s">
        <v>260</v>
      </c>
      <c r="M76" s="76" t="s">
        <v>261</v>
      </c>
      <c r="N76" s="76" t="s">
        <v>1268</v>
      </c>
      <c r="O76" s="76" t="s">
        <v>1269</v>
      </c>
      <c r="P76" s="76" t="s">
        <v>1270</v>
      </c>
      <c r="Q76" s="76" t="s">
        <v>1271</v>
      </c>
      <c r="R76" s="76" t="s">
        <v>1188</v>
      </c>
      <c r="S76" s="76" t="s">
        <v>445</v>
      </c>
      <c r="T76" s="76" t="s">
        <v>268</v>
      </c>
      <c r="U76" s="76" t="s">
        <v>512</v>
      </c>
      <c r="V76" s="79">
        <v>300000</v>
      </c>
      <c r="W76" s="79">
        <v>0</v>
      </c>
      <c r="X76" s="76" t="s">
        <v>1272</v>
      </c>
      <c r="Y76" s="76" t="s">
        <v>1148</v>
      </c>
      <c r="Z76" s="76" t="s">
        <v>362</v>
      </c>
      <c r="AA76" s="76" t="s">
        <v>496</v>
      </c>
      <c r="AB76" s="76" t="s">
        <v>1149</v>
      </c>
      <c r="AC76" s="76" t="s">
        <v>1150</v>
      </c>
      <c r="AD76" s="76" t="s">
        <v>1151</v>
      </c>
      <c r="AE76" s="76" t="s">
        <v>222</v>
      </c>
      <c r="AF76" s="76" t="s">
        <v>1273</v>
      </c>
      <c r="AG76" s="76" t="s">
        <v>1274</v>
      </c>
      <c r="AH76" s="76" t="s">
        <v>555</v>
      </c>
      <c r="AI76" s="78" t="s">
        <v>455</v>
      </c>
      <c r="AJ76" s="78" t="s">
        <v>889</v>
      </c>
      <c r="AK76" s="79">
        <v>57542</v>
      </c>
      <c r="AL76" s="76" t="s">
        <v>213</v>
      </c>
      <c r="AM76" s="78" t="s">
        <v>871</v>
      </c>
      <c r="AN76" s="78" t="s">
        <v>871</v>
      </c>
      <c r="AO76" s="78" t="s">
        <v>871</v>
      </c>
      <c r="AP76" s="76" t="s">
        <v>1275</v>
      </c>
      <c r="AQ76" s="76" t="s">
        <v>373</v>
      </c>
      <c r="AR76" s="79">
        <v>40098</v>
      </c>
      <c r="AS76" s="79" t="s">
        <v>256</v>
      </c>
      <c r="AT76" s="79">
        <v>0</v>
      </c>
      <c r="AU76" s="76" t="s">
        <v>1276</v>
      </c>
      <c r="AV76" s="79">
        <v>17444</v>
      </c>
      <c r="AW76" s="79">
        <v>0</v>
      </c>
      <c r="AX76" s="79">
        <v>17444</v>
      </c>
      <c r="AY76" s="79">
        <v>0</v>
      </c>
      <c r="AZ76" s="79">
        <v>17444</v>
      </c>
      <c r="BA76" s="76" t="s">
        <v>1268</v>
      </c>
      <c r="BB76" s="78" t="s">
        <v>1277</v>
      </c>
      <c r="BC76" s="78" t="s">
        <v>1277</v>
      </c>
      <c r="BD76" s="76">
        <v>229</v>
      </c>
      <c r="BE76" s="78" t="s">
        <v>711</v>
      </c>
      <c r="BF76" s="76" t="s">
        <v>1278</v>
      </c>
      <c r="BG76" s="78" t="s">
        <v>1279</v>
      </c>
      <c r="BH76" s="76" t="s">
        <v>1278</v>
      </c>
      <c r="BI76" s="78" t="s">
        <v>1279</v>
      </c>
      <c r="BJ76" s="78" t="s">
        <v>1279</v>
      </c>
      <c r="BK76" s="76" t="s">
        <v>256</v>
      </c>
      <c r="BL76" s="79">
        <v>300000</v>
      </c>
      <c r="BM76" s="79">
        <v>282556</v>
      </c>
      <c r="BN76" s="76" t="s">
        <v>256</v>
      </c>
      <c r="BO76" s="76" t="s">
        <v>256</v>
      </c>
      <c r="BP76" s="76" t="s">
        <v>256</v>
      </c>
      <c r="BQ76" s="76" t="s">
        <v>256</v>
      </c>
      <c r="BR76" s="76" t="s">
        <v>1150</v>
      </c>
      <c r="BS76" s="76" t="s">
        <v>293</v>
      </c>
      <c r="BT76" s="76" t="s">
        <v>256</v>
      </c>
      <c r="BU76" s="76" t="s">
        <v>256</v>
      </c>
      <c r="BV76" s="76" t="s">
        <v>256</v>
      </c>
      <c r="BW76" s="76" t="s">
        <v>256</v>
      </c>
      <c r="BX76" s="76" t="s">
        <v>256</v>
      </c>
      <c r="BY76" s="76" t="s">
        <v>634</v>
      </c>
      <c r="BZ76" s="76" t="s">
        <v>256</v>
      </c>
      <c r="CA76" s="76" t="s">
        <v>256</v>
      </c>
      <c r="CB76" s="76" t="s">
        <v>256</v>
      </c>
      <c r="CC76" s="76" t="s">
        <v>256</v>
      </c>
      <c r="CD76" s="76" t="s">
        <v>1280</v>
      </c>
      <c r="CE76" s="76" t="s">
        <v>296</v>
      </c>
      <c r="CF76" s="76" t="s">
        <v>297</v>
      </c>
      <c r="CG76" s="76" t="s">
        <v>297</v>
      </c>
      <c r="CH76" s="76" t="s">
        <v>297</v>
      </c>
      <c r="CI76" s="76" t="s">
        <v>297</v>
      </c>
      <c r="CJ76" s="76" t="s">
        <v>297</v>
      </c>
      <c r="CK76" s="76" t="s">
        <v>297</v>
      </c>
      <c r="CL76" s="79">
        <v>0</v>
      </c>
      <c r="CM76" s="79">
        <v>0</v>
      </c>
      <c r="CN76" s="79">
        <v>0</v>
      </c>
      <c r="CO76" s="79">
        <v>0</v>
      </c>
      <c r="CP76" s="79">
        <v>0</v>
      </c>
      <c r="CQ76" s="79">
        <v>0</v>
      </c>
      <c r="CR76" s="79">
        <v>0</v>
      </c>
      <c r="CS76" s="79">
        <v>0</v>
      </c>
      <c r="CT76" s="79">
        <v>0</v>
      </c>
      <c r="CU76" s="79">
        <v>2021100051963530</v>
      </c>
      <c r="CV76" s="79" t="s">
        <v>256</v>
      </c>
      <c r="CW76" s="76" t="s">
        <v>256</v>
      </c>
      <c r="CX76" s="79" t="s">
        <v>1281</v>
      </c>
      <c r="CY76" s="79" t="s">
        <v>256</v>
      </c>
      <c r="CZ76" s="79" t="s">
        <v>256</v>
      </c>
      <c r="DA76" s="79" t="s">
        <v>256</v>
      </c>
      <c r="DB76" s="79" t="s">
        <v>256</v>
      </c>
      <c r="DC76" s="79" t="s">
        <v>256</v>
      </c>
      <c r="DD76" s="79" t="s">
        <v>256</v>
      </c>
      <c r="DE76" s="79" t="s">
        <v>256</v>
      </c>
      <c r="DF76" s="44" t="s">
        <v>256</v>
      </c>
    </row>
    <row r="77" spans="1:110" x14ac:dyDescent="0.25">
      <c r="A77" s="76" t="s">
        <v>251</v>
      </c>
      <c r="B77" s="77">
        <v>43770</v>
      </c>
      <c r="C77" s="78" t="s">
        <v>252</v>
      </c>
      <c r="D77" s="78" t="s">
        <v>253</v>
      </c>
      <c r="E77" s="76" t="s">
        <v>254</v>
      </c>
      <c r="F77" s="76" t="s">
        <v>255</v>
      </c>
      <c r="G77" s="76" t="s">
        <v>256</v>
      </c>
      <c r="H77" s="76" t="s">
        <v>257</v>
      </c>
      <c r="I77" s="76" t="s">
        <v>258</v>
      </c>
      <c r="J77" s="78" t="s">
        <v>252</v>
      </c>
      <c r="K77" s="78" t="s">
        <v>259</v>
      </c>
      <c r="L77" s="76" t="s">
        <v>260</v>
      </c>
      <c r="M77" s="76" t="s">
        <v>261</v>
      </c>
      <c r="N77" s="76" t="s">
        <v>355</v>
      </c>
      <c r="O77" s="76" t="s">
        <v>356</v>
      </c>
      <c r="P77" s="76" t="s">
        <v>357</v>
      </c>
      <c r="Q77" s="76" t="s">
        <v>1243</v>
      </c>
      <c r="R77" s="76" t="s">
        <v>1053</v>
      </c>
      <c r="S77" s="76" t="s">
        <v>267</v>
      </c>
      <c r="T77" s="76" t="s">
        <v>268</v>
      </c>
      <c r="U77" s="76" t="s">
        <v>269</v>
      </c>
      <c r="V77" s="79">
        <v>300000</v>
      </c>
      <c r="W77" s="79">
        <v>0</v>
      </c>
      <c r="X77" s="76" t="s">
        <v>1282</v>
      </c>
      <c r="Y77" s="76" t="s">
        <v>529</v>
      </c>
      <c r="Z77" s="76" t="s">
        <v>272</v>
      </c>
      <c r="AA77" s="76" t="s">
        <v>496</v>
      </c>
      <c r="AB77" s="76" t="s">
        <v>530</v>
      </c>
      <c r="AC77" s="76" t="s">
        <v>531</v>
      </c>
      <c r="AD77" s="76" t="s">
        <v>532</v>
      </c>
      <c r="AE77" s="76" t="s">
        <v>222</v>
      </c>
      <c r="AF77" s="76" t="s">
        <v>1250</v>
      </c>
      <c r="AG77" s="76" t="s">
        <v>1251</v>
      </c>
      <c r="AH77" s="76" t="s">
        <v>555</v>
      </c>
      <c r="AI77" s="78" t="s">
        <v>1083</v>
      </c>
      <c r="AJ77" s="78" t="s">
        <v>960</v>
      </c>
      <c r="AK77" s="79">
        <v>499427</v>
      </c>
      <c r="AL77" s="76" t="s">
        <v>1283</v>
      </c>
      <c r="AM77" s="78" t="s">
        <v>1279</v>
      </c>
      <c r="AN77" s="78" t="s">
        <v>831</v>
      </c>
      <c r="AO77" s="78" t="s">
        <v>1284</v>
      </c>
      <c r="AP77" s="76" t="s">
        <v>232</v>
      </c>
      <c r="AQ77" s="76" t="s">
        <v>232</v>
      </c>
      <c r="AR77" s="79">
        <v>278083</v>
      </c>
      <c r="AS77" s="79" t="s">
        <v>256</v>
      </c>
      <c r="AT77" s="79">
        <v>20420</v>
      </c>
      <c r="AU77" s="76" t="s">
        <v>1285</v>
      </c>
      <c r="AV77" s="79">
        <v>200924</v>
      </c>
      <c r="AW77" s="79">
        <v>20092</v>
      </c>
      <c r="AX77" s="79">
        <v>180832</v>
      </c>
      <c r="AY77" s="79">
        <v>0</v>
      </c>
      <c r="AZ77" s="79">
        <v>200924</v>
      </c>
      <c r="BA77" s="76" t="s">
        <v>539</v>
      </c>
      <c r="BB77" s="78" t="s">
        <v>1286</v>
      </c>
      <c r="BC77" s="78" t="s">
        <v>1286</v>
      </c>
      <c r="BD77" s="76">
        <v>253</v>
      </c>
      <c r="BE77" s="78" t="s">
        <v>1287</v>
      </c>
      <c r="BF77" s="76" t="s">
        <v>1288</v>
      </c>
      <c r="BG77" s="78" t="s">
        <v>1289</v>
      </c>
      <c r="BH77" s="76" t="s">
        <v>1288</v>
      </c>
      <c r="BI77" s="78" t="s">
        <v>1289</v>
      </c>
      <c r="BJ77" s="78" t="s">
        <v>1289</v>
      </c>
      <c r="BK77" s="76" t="s">
        <v>256</v>
      </c>
      <c r="BL77" s="79">
        <v>200924</v>
      </c>
      <c r="BM77" s="79">
        <v>0</v>
      </c>
      <c r="BN77" s="76" t="s">
        <v>290</v>
      </c>
      <c r="BO77" s="76" t="s">
        <v>291</v>
      </c>
      <c r="BP77" s="76" t="s">
        <v>1290</v>
      </c>
      <c r="BQ77" s="76" t="s">
        <v>256</v>
      </c>
      <c r="BR77" s="76" t="s">
        <v>531</v>
      </c>
      <c r="BS77" s="76" t="s">
        <v>293</v>
      </c>
      <c r="BT77" s="76" t="s">
        <v>256</v>
      </c>
      <c r="BU77" s="76" t="s">
        <v>1251</v>
      </c>
      <c r="BV77" s="76" t="s">
        <v>256</v>
      </c>
      <c r="BW77" s="76" t="s">
        <v>1250</v>
      </c>
      <c r="BX77" s="76" t="s">
        <v>256</v>
      </c>
      <c r="BY77" s="76" t="s">
        <v>294</v>
      </c>
      <c r="BZ77" s="76" t="s">
        <v>256</v>
      </c>
      <c r="CA77" s="76" t="s">
        <v>256</v>
      </c>
      <c r="CB77" s="76" t="s">
        <v>256</v>
      </c>
      <c r="CC77" s="76" t="s">
        <v>256</v>
      </c>
      <c r="CD77" s="76" t="s">
        <v>542</v>
      </c>
      <c r="CE77" s="76" t="s">
        <v>296</v>
      </c>
      <c r="CF77" s="76" t="s">
        <v>297</v>
      </c>
      <c r="CG77" s="76" t="s">
        <v>297</v>
      </c>
      <c r="CH77" s="76" t="s">
        <v>297</v>
      </c>
      <c r="CI77" s="76" t="s">
        <v>297</v>
      </c>
      <c r="CJ77" s="76" t="s">
        <v>297</v>
      </c>
      <c r="CK77" s="76" t="s">
        <v>297</v>
      </c>
      <c r="CL77" s="79">
        <v>0</v>
      </c>
      <c r="CM77" s="79">
        <v>0</v>
      </c>
      <c r="CN77" s="79">
        <v>0</v>
      </c>
      <c r="CO77" s="79">
        <v>0</v>
      </c>
      <c r="CP77" s="79">
        <v>0</v>
      </c>
      <c r="CQ77" s="79">
        <v>0</v>
      </c>
      <c r="CR77" s="79">
        <v>0</v>
      </c>
      <c r="CS77" s="79">
        <v>0</v>
      </c>
      <c r="CT77" s="79">
        <v>0</v>
      </c>
      <c r="CU77" s="79">
        <v>2021100051949380</v>
      </c>
      <c r="CV77" s="79" t="s">
        <v>256</v>
      </c>
      <c r="CW77" s="76" t="s">
        <v>256</v>
      </c>
      <c r="CX77" s="79" t="s">
        <v>1291</v>
      </c>
      <c r="CY77" s="79" t="s">
        <v>256</v>
      </c>
      <c r="CZ77" s="79" t="s">
        <v>256</v>
      </c>
      <c r="DA77" s="79" t="s">
        <v>256</v>
      </c>
      <c r="DB77" s="79" t="s">
        <v>256</v>
      </c>
      <c r="DC77" s="79" t="s">
        <v>256</v>
      </c>
      <c r="DD77" s="79" t="s">
        <v>256</v>
      </c>
      <c r="DE77" s="79" t="s">
        <v>256</v>
      </c>
      <c r="DF77" s="44" t="s">
        <v>256</v>
      </c>
    </row>
    <row r="78" spans="1:110" x14ac:dyDescent="0.25">
      <c r="A78" s="76" t="s">
        <v>251</v>
      </c>
      <c r="B78" s="77">
        <v>43770</v>
      </c>
      <c r="C78" s="78" t="s">
        <v>252</v>
      </c>
      <c r="D78" s="78" t="s">
        <v>253</v>
      </c>
      <c r="E78" s="76" t="s">
        <v>254</v>
      </c>
      <c r="F78" s="76" t="s">
        <v>255</v>
      </c>
      <c r="G78" s="76" t="s">
        <v>256</v>
      </c>
      <c r="H78" s="76" t="s">
        <v>257</v>
      </c>
      <c r="I78" s="76" t="s">
        <v>258</v>
      </c>
      <c r="J78" s="78" t="s">
        <v>252</v>
      </c>
      <c r="K78" s="78" t="s">
        <v>259</v>
      </c>
      <c r="L78" s="76" t="s">
        <v>260</v>
      </c>
      <c r="M78" s="76" t="s">
        <v>261</v>
      </c>
      <c r="N78" s="76" t="s">
        <v>1292</v>
      </c>
      <c r="O78" s="76" t="s">
        <v>1293</v>
      </c>
      <c r="P78" s="76" t="s">
        <v>1294</v>
      </c>
      <c r="Q78" s="76" t="s">
        <v>1295</v>
      </c>
      <c r="R78" s="76" t="s">
        <v>1296</v>
      </c>
      <c r="S78" s="76" t="s">
        <v>727</v>
      </c>
      <c r="T78" s="76" t="s">
        <v>268</v>
      </c>
      <c r="U78" s="76" t="s">
        <v>269</v>
      </c>
      <c r="V78" s="79">
        <v>300000</v>
      </c>
      <c r="W78" s="79">
        <v>0</v>
      </c>
      <c r="X78" s="76" t="s">
        <v>1297</v>
      </c>
      <c r="Y78" s="76" t="s">
        <v>1298</v>
      </c>
      <c r="Z78" s="76" t="s">
        <v>362</v>
      </c>
      <c r="AA78" s="76" t="s">
        <v>496</v>
      </c>
      <c r="AB78" s="76" t="s">
        <v>256</v>
      </c>
      <c r="AC78" s="76" t="s">
        <v>296</v>
      </c>
      <c r="AD78" s="76" t="s">
        <v>1299</v>
      </c>
      <c r="AE78" s="76" t="s">
        <v>222</v>
      </c>
      <c r="AF78" s="76" t="s">
        <v>1300</v>
      </c>
      <c r="AG78" s="76" t="s">
        <v>1301</v>
      </c>
      <c r="AH78" s="76" t="s">
        <v>706</v>
      </c>
      <c r="AI78" s="78" t="s">
        <v>501</v>
      </c>
      <c r="AJ78" s="78" t="s">
        <v>787</v>
      </c>
      <c r="AK78" s="79">
        <v>76624</v>
      </c>
      <c r="AL78" s="76" t="s">
        <v>214</v>
      </c>
      <c r="AM78" s="78" t="s">
        <v>891</v>
      </c>
      <c r="AN78" s="78" t="s">
        <v>454</v>
      </c>
      <c r="AO78" s="78" t="s">
        <v>891</v>
      </c>
      <c r="AP78" s="76" t="s">
        <v>373</v>
      </c>
      <c r="AQ78" s="76" t="s">
        <v>373</v>
      </c>
      <c r="AR78" s="79">
        <v>1821</v>
      </c>
      <c r="AS78" s="79" t="s">
        <v>256</v>
      </c>
      <c r="AT78" s="79">
        <v>0</v>
      </c>
      <c r="AU78" s="76" t="s">
        <v>1302</v>
      </c>
      <c r="AV78" s="79">
        <v>74803</v>
      </c>
      <c r="AW78" s="79">
        <v>0</v>
      </c>
      <c r="AX78" s="79">
        <v>74803</v>
      </c>
      <c r="AY78" s="79">
        <v>0</v>
      </c>
      <c r="AZ78" s="79">
        <v>74803</v>
      </c>
      <c r="BA78" s="76" t="s">
        <v>1292</v>
      </c>
      <c r="BB78" s="78" t="s">
        <v>1303</v>
      </c>
      <c r="BC78" s="78" t="s">
        <v>1303</v>
      </c>
      <c r="BD78" s="76">
        <v>210</v>
      </c>
      <c r="BE78" s="78" t="s">
        <v>320</v>
      </c>
      <c r="BF78" s="76" t="s">
        <v>1304</v>
      </c>
      <c r="BG78" s="78" t="s">
        <v>322</v>
      </c>
      <c r="BH78" s="76" t="s">
        <v>1304</v>
      </c>
      <c r="BI78" s="78" t="s">
        <v>322</v>
      </c>
      <c r="BJ78" s="78" t="s">
        <v>322</v>
      </c>
      <c r="BK78" s="76" t="s">
        <v>256</v>
      </c>
      <c r="BL78" s="79">
        <v>300000</v>
      </c>
      <c r="BM78" s="79">
        <v>225197</v>
      </c>
      <c r="BN78" s="76" t="s">
        <v>256</v>
      </c>
      <c r="BO78" s="76" t="s">
        <v>256</v>
      </c>
      <c r="BP78" s="76" t="s">
        <v>256</v>
      </c>
      <c r="BQ78" s="76" t="s">
        <v>256</v>
      </c>
      <c r="BR78" s="76" t="s">
        <v>256</v>
      </c>
      <c r="BS78" s="76" t="s">
        <v>293</v>
      </c>
      <c r="BT78" s="76" t="s">
        <v>256</v>
      </c>
      <c r="BU78" s="76" t="s">
        <v>256</v>
      </c>
      <c r="BV78" s="76" t="s">
        <v>256</v>
      </c>
      <c r="BW78" s="76" t="s">
        <v>256</v>
      </c>
      <c r="BX78" s="76" t="s">
        <v>256</v>
      </c>
      <c r="BY78" s="76" t="s">
        <v>1305</v>
      </c>
      <c r="BZ78" s="76" t="s">
        <v>256</v>
      </c>
      <c r="CA78" s="76" t="s">
        <v>256</v>
      </c>
      <c r="CB78" s="76" t="s">
        <v>256</v>
      </c>
      <c r="CC78" s="76" t="s">
        <v>256</v>
      </c>
      <c r="CD78" s="76" t="s">
        <v>1306</v>
      </c>
      <c r="CE78" s="76" t="s">
        <v>296</v>
      </c>
      <c r="CF78" s="76" t="s">
        <v>297</v>
      </c>
      <c r="CG78" s="76" t="s">
        <v>297</v>
      </c>
      <c r="CH78" s="76" t="s">
        <v>297</v>
      </c>
      <c r="CI78" s="76" t="s">
        <v>297</v>
      </c>
      <c r="CJ78" s="76" t="s">
        <v>297</v>
      </c>
      <c r="CK78" s="76" t="s">
        <v>297</v>
      </c>
      <c r="CL78" s="79">
        <v>0</v>
      </c>
      <c r="CM78" s="79">
        <v>0</v>
      </c>
      <c r="CN78" s="79">
        <v>0</v>
      </c>
      <c r="CO78" s="79">
        <v>0</v>
      </c>
      <c r="CP78" s="79">
        <v>0</v>
      </c>
      <c r="CQ78" s="79">
        <v>0</v>
      </c>
      <c r="CR78" s="79">
        <v>0</v>
      </c>
      <c r="CS78" s="79">
        <v>0</v>
      </c>
      <c r="CT78" s="79">
        <v>0</v>
      </c>
      <c r="CU78" s="79">
        <v>2021100051949640</v>
      </c>
      <c r="CV78" s="79" t="s">
        <v>256</v>
      </c>
      <c r="CW78" s="76" t="s">
        <v>256</v>
      </c>
      <c r="CX78" s="79" t="s">
        <v>1307</v>
      </c>
      <c r="CY78" s="79" t="s">
        <v>256</v>
      </c>
      <c r="CZ78" s="79" t="s">
        <v>256</v>
      </c>
      <c r="DA78" s="79" t="s">
        <v>256</v>
      </c>
      <c r="DB78" s="79" t="s">
        <v>256</v>
      </c>
      <c r="DC78" s="79" t="s">
        <v>256</v>
      </c>
      <c r="DD78" s="79" t="s">
        <v>256</v>
      </c>
      <c r="DE78" s="79" t="s">
        <v>256</v>
      </c>
      <c r="DF78" s="44" t="s">
        <v>256</v>
      </c>
    </row>
    <row r="79" spans="1:110" x14ac:dyDescent="0.25">
      <c r="A79" s="76" t="s">
        <v>251</v>
      </c>
      <c r="B79" s="77">
        <v>43770</v>
      </c>
      <c r="C79" s="78" t="s">
        <v>252</v>
      </c>
      <c r="D79" s="78" t="s">
        <v>253</v>
      </c>
      <c r="E79" s="76" t="s">
        <v>254</v>
      </c>
      <c r="F79" s="76" t="s">
        <v>255</v>
      </c>
      <c r="G79" s="76" t="s">
        <v>256</v>
      </c>
      <c r="H79" s="76" t="s">
        <v>257</v>
      </c>
      <c r="I79" s="76" t="s">
        <v>258</v>
      </c>
      <c r="J79" s="78" t="s">
        <v>252</v>
      </c>
      <c r="K79" s="78" t="s">
        <v>259</v>
      </c>
      <c r="L79" s="76" t="s">
        <v>260</v>
      </c>
      <c r="M79" s="76" t="s">
        <v>261</v>
      </c>
      <c r="N79" s="76" t="s">
        <v>1308</v>
      </c>
      <c r="O79" s="76" t="s">
        <v>1309</v>
      </c>
      <c r="P79" s="76" t="s">
        <v>1310</v>
      </c>
      <c r="Q79" s="76" t="s">
        <v>1311</v>
      </c>
      <c r="R79" s="76" t="s">
        <v>1233</v>
      </c>
      <c r="S79" s="76" t="s">
        <v>493</v>
      </c>
      <c r="T79" s="76" t="s">
        <v>268</v>
      </c>
      <c r="U79" s="76" t="s">
        <v>269</v>
      </c>
      <c r="V79" s="79">
        <v>300000</v>
      </c>
      <c r="W79" s="79">
        <v>0</v>
      </c>
      <c r="X79" s="76" t="s">
        <v>1312</v>
      </c>
      <c r="Y79" s="76" t="s">
        <v>550</v>
      </c>
      <c r="Z79" s="76" t="s">
        <v>272</v>
      </c>
      <c r="AA79" s="76" t="s">
        <v>308</v>
      </c>
      <c r="AB79" s="76" t="s">
        <v>551</v>
      </c>
      <c r="AC79" s="76" t="s">
        <v>256</v>
      </c>
      <c r="AD79" s="76" t="s">
        <v>552</v>
      </c>
      <c r="AE79" s="76" t="s">
        <v>223</v>
      </c>
      <c r="AF79" s="76" t="s">
        <v>311</v>
      </c>
      <c r="AG79" s="76" t="s">
        <v>312</v>
      </c>
      <c r="AH79" s="76" t="s">
        <v>313</v>
      </c>
      <c r="AI79" s="78" t="s">
        <v>454</v>
      </c>
      <c r="AJ79" s="78" t="s">
        <v>454</v>
      </c>
      <c r="AK79" s="79">
        <v>31845</v>
      </c>
      <c r="AL79" s="76" t="s">
        <v>212</v>
      </c>
      <c r="AM79" s="78" t="s">
        <v>1303</v>
      </c>
      <c r="AN79" s="78" t="s">
        <v>936</v>
      </c>
      <c r="AO79" s="78" t="s">
        <v>1313</v>
      </c>
      <c r="AP79" s="76" t="s">
        <v>232</v>
      </c>
      <c r="AQ79" s="76" t="s">
        <v>232</v>
      </c>
      <c r="AR79" s="79">
        <v>4645</v>
      </c>
      <c r="AS79" s="79" t="s">
        <v>256</v>
      </c>
      <c r="AT79" s="79">
        <v>0</v>
      </c>
      <c r="AU79" s="76" t="s">
        <v>1314</v>
      </c>
      <c r="AV79" s="79">
        <v>27200</v>
      </c>
      <c r="AW79" s="79">
        <v>2720</v>
      </c>
      <c r="AX79" s="79">
        <v>24480</v>
      </c>
      <c r="AY79" s="79">
        <v>0</v>
      </c>
      <c r="AZ79" s="79">
        <v>27200</v>
      </c>
      <c r="BA79" s="76" t="s">
        <v>558</v>
      </c>
      <c r="BB79" s="78" t="s">
        <v>319</v>
      </c>
      <c r="BC79" s="78" t="s">
        <v>319</v>
      </c>
      <c r="BD79" s="76">
        <v>210</v>
      </c>
      <c r="BE79" s="78" t="s">
        <v>320</v>
      </c>
      <c r="BF79" s="76" t="s">
        <v>1315</v>
      </c>
      <c r="BG79" s="78" t="s">
        <v>322</v>
      </c>
      <c r="BH79" s="76" t="s">
        <v>1315</v>
      </c>
      <c r="BI79" s="78" t="s">
        <v>322</v>
      </c>
      <c r="BJ79" s="78" t="s">
        <v>322</v>
      </c>
      <c r="BK79" s="76" t="s">
        <v>256</v>
      </c>
      <c r="BL79" s="79">
        <v>300000</v>
      </c>
      <c r="BM79" s="79">
        <v>272800</v>
      </c>
      <c r="BN79" s="76" t="s">
        <v>256</v>
      </c>
      <c r="BO79" s="76" t="s">
        <v>256</v>
      </c>
      <c r="BP79" s="76" t="s">
        <v>256</v>
      </c>
      <c r="BQ79" s="76" t="s">
        <v>256</v>
      </c>
      <c r="BR79" s="76" t="s">
        <v>256</v>
      </c>
      <c r="BS79" s="76" t="s">
        <v>293</v>
      </c>
      <c r="BT79" s="76" t="s">
        <v>256</v>
      </c>
      <c r="BU79" s="76" t="s">
        <v>256</v>
      </c>
      <c r="BV79" s="76" t="s">
        <v>256</v>
      </c>
      <c r="BW79" s="76" t="s">
        <v>256</v>
      </c>
      <c r="BX79" s="76" t="s">
        <v>256</v>
      </c>
      <c r="BY79" s="76" t="s">
        <v>323</v>
      </c>
      <c r="BZ79" s="76" t="s">
        <v>256</v>
      </c>
      <c r="CA79" s="76" t="s">
        <v>256</v>
      </c>
      <c r="CB79" s="76" t="s">
        <v>256</v>
      </c>
      <c r="CC79" s="76" t="s">
        <v>256</v>
      </c>
      <c r="CD79" s="76" t="s">
        <v>560</v>
      </c>
      <c r="CE79" s="76" t="s">
        <v>296</v>
      </c>
      <c r="CF79" s="76" t="s">
        <v>297</v>
      </c>
      <c r="CG79" s="76" t="s">
        <v>297</v>
      </c>
      <c r="CH79" s="76" t="s">
        <v>297</v>
      </c>
      <c r="CI79" s="76" t="s">
        <v>297</v>
      </c>
      <c r="CJ79" s="76" t="s">
        <v>297</v>
      </c>
      <c r="CK79" s="76" t="s">
        <v>297</v>
      </c>
      <c r="CL79" s="79">
        <v>0</v>
      </c>
      <c r="CM79" s="79">
        <v>0</v>
      </c>
      <c r="CN79" s="79">
        <v>0</v>
      </c>
      <c r="CO79" s="79">
        <v>0</v>
      </c>
      <c r="CP79" s="79">
        <v>0</v>
      </c>
      <c r="CQ79" s="79">
        <v>0</v>
      </c>
      <c r="CR79" s="79">
        <v>0</v>
      </c>
      <c r="CS79" s="79">
        <v>0</v>
      </c>
      <c r="CT79" s="79">
        <v>0</v>
      </c>
      <c r="CU79" s="79">
        <v>2021100051949650</v>
      </c>
      <c r="CV79" s="79" t="s">
        <v>256</v>
      </c>
      <c r="CW79" s="76" t="s">
        <v>256</v>
      </c>
      <c r="CX79" s="79" t="s">
        <v>1316</v>
      </c>
      <c r="CY79" s="79" t="s">
        <v>256</v>
      </c>
      <c r="CZ79" s="79" t="s">
        <v>256</v>
      </c>
      <c r="DA79" s="79" t="s">
        <v>256</v>
      </c>
      <c r="DB79" s="79" t="s">
        <v>256</v>
      </c>
      <c r="DC79" s="79" t="s">
        <v>256</v>
      </c>
      <c r="DD79" s="79" t="s">
        <v>256</v>
      </c>
      <c r="DE79" s="79" t="s">
        <v>256</v>
      </c>
      <c r="DF79" s="44" t="s">
        <v>256</v>
      </c>
    </row>
    <row r="80" spans="1:110" x14ac:dyDescent="0.25">
      <c r="A80" s="76" t="s">
        <v>251</v>
      </c>
      <c r="B80" s="77">
        <v>43770</v>
      </c>
      <c r="C80" s="78" t="s">
        <v>252</v>
      </c>
      <c r="D80" s="78" t="s">
        <v>253</v>
      </c>
      <c r="E80" s="76" t="s">
        <v>254</v>
      </c>
      <c r="F80" s="76" t="s">
        <v>255</v>
      </c>
      <c r="G80" s="76" t="s">
        <v>256</v>
      </c>
      <c r="H80" s="76" t="s">
        <v>257</v>
      </c>
      <c r="I80" s="76" t="s">
        <v>258</v>
      </c>
      <c r="J80" s="78" t="s">
        <v>252</v>
      </c>
      <c r="K80" s="78" t="s">
        <v>259</v>
      </c>
      <c r="L80" s="76" t="s">
        <v>260</v>
      </c>
      <c r="M80" s="76" t="s">
        <v>261</v>
      </c>
      <c r="N80" s="76" t="s">
        <v>1317</v>
      </c>
      <c r="O80" s="76" t="s">
        <v>1318</v>
      </c>
      <c r="P80" s="76" t="s">
        <v>1319</v>
      </c>
      <c r="Q80" s="76" t="s">
        <v>1320</v>
      </c>
      <c r="R80" s="76" t="s">
        <v>1261</v>
      </c>
      <c r="S80" s="76" t="s">
        <v>267</v>
      </c>
      <c r="T80" s="76" t="s">
        <v>268</v>
      </c>
      <c r="U80" s="76" t="s">
        <v>269</v>
      </c>
      <c r="V80" s="79">
        <v>300000</v>
      </c>
      <c r="W80" s="79">
        <v>0</v>
      </c>
      <c r="X80" s="76" t="s">
        <v>1321</v>
      </c>
      <c r="Y80" s="76" t="s">
        <v>1322</v>
      </c>
      <c r="Z80" s="76" t="s">
        <v>931</v>
      </c>
      <c r="AA80" s="76" t="s">
        <v>932</v>
      </c>
      <c r="AB80" s="76" t="s">
        <v>296</v>
      </c>
      <c r="AC80" s="76" t="s">
        <v>297</v>
      </c>
      <c r="AD80" s="76" t="s">
        <v>1323</v>
      </c>
      <c r="AE80" s="76" t="s">
        <v>222</v>
      </c>
      <c r="AF80" s="76" t="s">
        <v>1324</v>
      </c>
      <c r="AG80" s="76" t="s">
        <v>1325</v>
      </c>
      <c r="AH80" s="76" t="s">
        <v>368</v>
      </c>
      <c r="AI80" s="78" t="s">
        <v>889</v>
      </c>
      <c r="AJ80" s="78" t="s">
        <v>454</v>
      </c>
      <c r="AK80" s="79">
        <v>24953</v>
      </c>
      <c r="AL80" s="76" t="s">
        <v>211</v>
      </c>
      <c r="AM80" s="78" t="s">
        <v>673</v>
      </c>
      <c r="AN80" s="78" t="s">
        <v>673</v>
      </c>
      <c r="AO80" s="78" t="s">
        <v>673</v>
      </c>
      <c r="AP80" s="76" t="s">
        <v>317</v>
      </c>
      <c r="AQ80" s="76" t="s">
        <v>373</v>
      </c>
      <c r="AR80" s="79">
        <v>3650</v>
      </c>
      <c r="AS80" s="79" t="s">
        <v>256</v>
      </c>
      <c r="AT80" s="79">
        <v>0</v>
      </c>
      <c r="AU80" s="76" t="s">
        <v>1326</v>
      </c>
      <c r="AV80" s="79">
        <v>21303</v>
      </c>
      <c r="AW80" s="79">
        <v>0</v>
      </c>
      <c r="AX80" s="79">
        <v>21303</v>
      </c>
      <c r="AY80" s="79">
        <v>0</v>
      </c>
      <c r="AZ80" s="79">
        <v>21303</v>
      </c>
      <c r="BA80" s="76" t="s">
        <v>1317</v>
      </c>
      <c r="BB80" s="78" t="s">
        <v>460</v>
      </c>
      <c r="BC80" s="78" t="s">
        <v>460</v>
      </c>
      <c r="BD80" s="76">
        <v>221</v>
      </c>
      <c r="BE80" s="78" t="s">
        <v>675</v>
      </c>
      <c r="BF80" s="76" t="s">
        <v>1327</v>
      </c>
      <c r="BG80" s="78" t="s">
        <v>869</v>
      </c>
      <c r="BH80" s="76" t="s">
        <v>1327</v>
      </c>
      <c r="BI80" s="78" t="s">
        <v>869</v>
      </c>
      <c r="BJ80" s="78" t="s">
        <v>869</v>
      </c>
      <c r="BK80" s="76" t="s">
        <v>256</v>
      </c>
      <c r="BL80" s="79">
        <v>248706</v>
      </c>
      <c r="BM80" s="79">
        <v>227403</v>
      </c>
      <c r="BN80" s="76" t="s">
        <v>256</v>
      </c>
      <c r="BO80" s="76" t="s">
        <v>256</v>
      </c>
      <c r="BP80" s="76" t="s">
        <v>256</v>
      </c>
      <c r="BQ80" s="76" t="s">
        <v>256</v>
      </c>
      <c r="BR80" s="76" t="s">
        <v>256</v>
      </c>
      <c r="BS80" s="76" t="s">
        <v>293</v>
      </c>
      <c r="BT80" s="76" t="s">
        <v>256</v>
      </c>
      <c r="BU80" s="76" t="s">
        <v>256</v>
      </c>
      <c r="BV80" s="76" t="s">
        <v>256</v>
      </c>
      <c r="BW80" s="76" t="s">
        <v>256</v>
      </c>
      <c r="BX80" s="76" t="s">
        <v>256</v>
      </c>
      <c r="BY80" s="76" t="s">
        <v>294</v>
      </c>
      <c r="BZ80" s="76" t="s">
        <v>256</v>
      </c>
      <c r="CA80" s="76" t="s">
        <v>256</v>
      </c>
      <c r="CB80" s="76" t="s">
        <v>256</v>
      </c>
      <c r="CC80" s="76" t="s">
        <v>256</v>
      </c>
      <c r="CD80" s="76" t="s">
        <v>1328</v>
      </c>
      <c r="CE80" s="76" t="s">
        <v>296</v>
      </c>
      <c r="CF80" s="76" t="s">
        <v>297</v>
      </c>
      <c r="CG80" s="76" t="s">
        <v>297</v>
      </c>
      <c r="CH80" s="76" t="s">
        <v>297</v>
      </c>
      <c r="CI80" s="76" t="s">
        <v>297</v>
      </c>
      <c r="CJ80" s="76" t="s">
        <v>297</v>
      </c>
      <c r="CK80" s="76" t="s">
        <v>297</v>
      </c>
      <c r="CL80" s="79">
        <v>0</v>
      </c>
      <c r="CM80" s="79">
        <v>0</v>
      </c>
      <c r="CN80" s="79">
        <v>0</v>
      </c>
      <c r="CO80" s="79">
        <v>0</v>
      </c>
      <c r="CP80" s="79">
        <v>0</v>
      </c>
      <c r="CQ80" s="79">
        <v>0</v>
      </c>
      <c r="CR80" s="79">
        <v>0</v>
      </c>
      <c r="CS80" s="79">
        <v>0</v>
      </c>
      <c r="CT80" s="79">
        <v>0</v>
      </c>
      <c r="CU80" s="79">
        <v>2021100051958850</v>
      </c>
      <c r="CV80" s="79" t="s">
        <v>256</v>
      </c>
      <c r="CW80" s="76" t="s">
        <v>256</v>
      </c>
      <c r="CX80" s="79" t="s">
        <v>1329</v>
      </c>
      <c r="CY80" s="79" t="s">
        <v>256</v>
      </c>
      <c r="CZ80" s="79" t="s">
        <v>256</v>
      </c>
      <c r="DA80" s="79" t="s">
        <v>256</v>
      </c>
      <c r="DB80" s="79" t="s">
        <v>256</v>
      </c>
      <c r="DC80" s="79" t="s">
        <v>256</v>
      </c>
      <c r="DD80" s="79" t="s">
        <v>256</v>
      </c>
      <c r="DE80" s="79" t="s">
        <v>256</v>
      </c>
      <c r="DF80" s="44" t="s">
        <v>256</v>
      </c>
    </row>
    <row r="81" spans="1:110" x14ac:dyDescent="0.25">
      <c r="A81" s="76" t="s">
        <v>251</v>
      </c>
      <c r="B81" s="77">
        <v>43770</v>
      </c>
      <c r="C81" s="78" t="s">
        <v>252</v>
      </c>
      <c r="D81" s="78" t="s">
        <v>253</v>
      </c>
      <c r="E81" s="76" t="s">
        <v>254</v>
      </c>
      <c r="F81" s="76" t="s">
        <v>255</v>
      </c>
      <c r="G81" s="76" t="s">
        <v>256</v>
      </c>
      <c r="H81" s="76" t="s">
        <v>257</v>
      </c>
      <c r="I81" s="76" t="s">
        <v>258</v>
      </c>
      <c r="J81" s="78" t="s">
        <v>252</v>
      </c>
      <c r="K81" s="78" t="s">
        <v>259</v>
      </c>
      <c r="L81" s="76" t="s">
        <v>260</v>
      </c>
      <c r="M81" s="76" t="s">
        <v>261</v>
      </c>
      <c r="N81" s="76" t="s">
        <v>1317</v>
      </c>
      <c r="O81" s="76" t="s">
        <v>1318</v>
      </c>
      <c r="P81" s="76" t="s">
        <v>1319</v>
      </c>
      <c r="Q81" s="76" t="s">
        <v>1320</v>
      </c>
      <c r="R81" s="76" t="s">
        <v>1261</v>
      </c>
      <c r="S81" s="76" t="s">
        <v>267</v>
      </c>
      <c r="T81" s="76" t="s">
        <v>268</v>
      </c>
      <c r="U81" s="76" t="s">
        <v>269</v>
      </c>
      <c r="V81" s="79">
        <v>300000</v>
      </c>
      <c r="W81" s="79">
        <v>0</v>
      </c>
      <c r="X81" s="76" t="s">
        <v>1321</v>
      </c>
      <c r="Y81" s="76" t="s">
        <v>1322</v>
      </c>
      <c r="Z81" s="76" t="s">
        <v>931</v>
      </c>
      <c r="AA81" s="76" t="s">
        <v>932</v>
      </c>
      <c r="AB81" s="76" t="s">
        <v>296</v>
      </c>
      <c r="AC81" s="76" t="s">
        <v>297</v>
      </c>
      <c r="AD81" s="76" t="s">
        <v>1323</v>
      </c>
      <c r="AE81" s="76" t="s">
        <v>222</v>
      </c>
      <c r="AF81" s="76" t="s">
        <v>1324</v>
      </c>
      <c r="AG81" s="76" t="s">
        <v>1325</v>
      </c>
      <c r="AH81" s="76" t="s">
        <v>368</v>
      </c>
      <c r="AI81" s="78" t="s">
        <v>889</v>
      </c>
      <c r="AJ81" s="78" t="s">
        <v>454</v>
      </c>
      <c r="AK81" s="79">
        <v>4013</v>
      </c>
      <c r="AL81" s="76" t="s">
        <v>209</v>
      </c>
      <c r="AM81" s="78" t="s">
        <v>1330</v>
      </c>
      <c r="AN81" s="78" t="s">
        <v>1330</v>
      </c>
      <c r="AO81" s="78" t="s">
        <v>1330</v>
      </c>
      <c r="AP81" s="76" t="s">
        <v>317</v>
      </c>
      <c r="AQ81" s="76" t="s">
        <v>373</v>
      </c>
      <c r="AR81" s="79">
        <v>41</v>
      </c>
      <c r="AS81" s="79" t="s">
        <v>256</v>
      </c>
      <c r="AT81" s="79">
        <v>0</v>
      </c>
      <c r="AU81" s="76" t="s">
        <v>1331</v>
      </c>
      <c r="AV81" s="79">
        <v>3972</v>
      </c>
      <c r="AW81" s="79">
        <v>0</v>
      </c>
      <c r="AX81" s="79">
        <v>3972</v>
      </c>
      <c r="AY81" s="79">
        <v>0</v>
      </c>
      <c r="AZ81" s="79">
        <v>3972</v>
      </c>
      <c r="BA81" s="76" t="s">
        <v>1317</v>
      </c>
      <c r="BB81" s="78" t="s">
        <v>1332</v>
      </c>
      <c r="BC81" s="78" t="s">
        <v>1332</v>
      </c>
      <c r="BD81" s="76">
        <v>240</v>
      </c>
      <c r="BE81" s="78" t="s">
        <v>1333</v>
      </c>
      <c r="BF81" s="76" t="s">
        <v>1334</v>
      </c>
      <c r="BG81" s="78" t="s">
        <v>1335</v>
      </c>
      <c r="BH81" s="76" t="s">
        <v>1334</v>
      </c>
      <c r="BI81" s="78" t="s">
        <v>1335</v>
      </c>
      <c r="BJ81" s="78" t="s">
        <v>1335</v>
      </c>
      <c r="BK81" s="76" t="s">
        <v>256</v>
      </c>
      <c r="BL81" s="79">
        <v>227403</v>
      </c>
      <c r="BM81" s="79">
        <v>223431</v>
      </c>
      <c r="BN81" s="76" t="s">
        <v>290</v>
      </c>
      <c r="BO81" s="76" t="s">
        <v>291</v>
      </c>
      <c r="BP81" s="76" t="s">
        <v>1336</v>
      </c>
      <c r="BQ81" s="76" t="s">
        <v>256</v>
      </c>
      <c r="BR81" s="76" t="s">
        <v>256</v>
      </c>
      <c r="BS81" s="76" t="s">
        <v>293</v>
      </c>
      <c r="BT81" s="76" t="s">
        <v>256</v>
      </c>
      <c r="BU81" s="76" t="s">
        <v>256</v>
      </c>
      <c r="BV81" s="76" t="s">
        <v>256</v>
      </c>
      <c r="BW81" s="76" t="s">
        <v>256</v>
      </c>
      <c r="BX81" s="76" t="s">
        <v>256</v>
      </c>
      <c r="BY81" s="76" t="s">
        <v>294</v>
      </c>
      <c r="BZ81" s="76" t="s">
        <v>256</v>
      </c>
      <c r="CA81" s="76" t="s">
        <v>256</v>
      </c>
      <c r="CB81" s="76" t="s">
        <v>256</v>
      </c>
      <c r="CC81" s="76" t="s">
        <v>256</v>
      </c>
      <c r="CD81" s="76" t="s">
        <v>1328</v>
      </c>
      <c r="CE81" s="76" t="s">
        <v>296</v>
      </c>
      <c r="CF81" s="76" t="s">
        <v>297</v>
      </c>
      <c r="CG81" s="76" t="s">
        <v>297</v>
      </c>
      <c r="CH81" s="76" t="s">
        <v>297</v>
      </c>
      <c r="CI81" s="76" t="s">
        <v>297</v>
      </c>
      <c r="CJ81" s="76" t="s">
        <v>297</v>
      </c>
      <c r="CK81" s="76" t="s">
        <v>297</v>
      </c>
      <c r="CL81" s="79">
        <v>0</v>
      </c>
      <c r="CM81" s="79">
        <v>0</v>
      </c>
      <c r="CN81" s="79">
        <v>0</v>
      </c>
      <c r="CO81" s="79">
        <v>0</v>
      </c>
      <c r="CP81" s="79">
        <v>0</v>
      </c>
      <c r="CQ81" s="79">
        <v>0</v>
      </c>
      <c r="CR81" s="79">
        <v>0</v>
      </c>
      <c r="CS81" s="79">
        <v>0</v>
      </c>
      <c r="CT81" s="79">
        <v>0</v>
      </c>
      <c r="CU81" s="79">
        <v>2021100051970790</v>
      </c>
      <c r="CV81" s="79" t="s">
        <v>256</v>
      </c>
      <c r="CW81" s="76" t="s">
        <v>256</v>
      </c>
      <c r="CX81" s="79" t="s">
        <v>1337</v>
      </c>
      <c r="CY81" s="79" t="s">
        <v>256</v>
      </c>
      <c r="CZ81" s="79" t="s">
        <v>256</v>
      </c>
      <c r="DA81" s="79" t="s">
        <v>256</v>
      </c>
      <c r="DB81" s="79" t="s">
        <v>256</v>
      </c>
      <c r="DC81" s="79" t="s">
        <v>256</v>
      </c>
      <c r="DD81" s="79" t="s">
        <v>256</v>
      </c>
      <c r="DE81" s="79" t="s">
        <v>256</v>
      </c>
      <c r="DF81" s="44" t="s">
        <v>256</v>
      </c>
    </row>
    <row r="82" spans="1:110" x14ac:dyDescent="0.25">
      <c r="A82" s="76" t="s">
        <v>251</v>
      </c>
      <c r="B82" s="77">
        <v>43770</v>
      </c>
      <c r="C82" s="78" t="s">
        <v>252</v>
      </c>
      <c r="D82" s="78" t="s">
        <v>253</v>
      </c>
      <c r="E82" s="76" t="s">
        <v>254</v>
      </c>
      <c r="F82" s="76" t="s">
        <v>255</v>
      </c>
      <c r="G82" s="76" t="s">
        <v>256</v>
      </c>
      <c r="H82" s="76" t="s">
        <v>257</v>
      </c>
      <c r="I82" s="76" t="s">
        <v>258</v>
      </c>
      <c r="J82" s="78" t="s">
        <v>252</v>
      </c>
      <c r="K82" s="78" t="s">
        <v>259</v>
      </c>
      <c r="L82" s="76" t="s">
        <v>260</v>
      </c>
      <c r="M82" s="76" t="s">
        <v>261</v>
      </c>
      <c r="N82" s="76" t="s">
        <v>1317</v>
      </c>
      <c r="O82" s="76" t="s">
        <v>1318</v>
      </c>
      <c r="P82" s="76" t="s">
        <v>1319</v>
      </c>
      <c r="Q82" s="76" t="s">
        <v>1320</v>
      </c>
      <c r="R82" s="76" t="s">
        <v>1261</v>
      </c>
      <c r="S82" s="76" t="s">
        <v>267</v>
      </c>
      <c r="T82" s="76" t="s">
        <v>268</v>
      </c>
      <c r="U82" s="76" t="s">
        <v>269</v>
      </c>
      <c r="V82" s="79">
        <v>300000</v>
      </c>
      <c r="W82" s="79">
        <v>0</v>
      </c>
      <c r="X82" s="76" t="s">
        <v>1321</v>
      </c>
      <c r="Y82" s="76" t="s">
        <v>1322</v>
      </c>
      <c r="Z82" s="76" t="s">
        <v>931</v>
      </c>
      <c r="AA82" s="76" t="s">
        <v>932</v>
      </c>
      <c r="AB82" s="76" t="s">
        <v>296</v>
      </c>
      <c r="AC82" s="76" t="s">
        <v>297</v>
      </c>
      <c r="AD82" s="76" t="s">
        <v>1323</v>
      </c>
      <c r="AE82" s="76" t="s">
        <v>222</v>
      </c>
      <c r="AF82" s="76" t="s">
        <v>1324</v>
      </c>
      <c r="AG82" s="76" t="s">
        <v>1325</v>
      </c>
      <c r="AH82" s="76" t="s">
        <v>368</v>
      </c>
      <c r="AI82" s="78" t="s">
        <v>889</v>
      </c>
      <c r="AJ82" s="78" t="s">
        <v>454</v>
      </c>
      <c r="AK82" s="79">
        <v>57605</v>
      </c>
      <c r="AL82" s="76" t="s">
        <v>213</v>
      </c>
      <c r="AM82" s="78" t="s">
        <v>319</v>
      </c>
      <c r="AN82" s="78" t="s">
        <v>987</v>
      </c>
      <c r="AO82" s="78" t="s">
        <v>319</v>
      </c>
      <c r="AP82" s="76" t="s">
        <v>373</v>
      </c>
      <c r="AQ82" s="76" t="s">
        <v>373</v>
      </c>
      <c r="AR82" s="79">
        <v>6311</v>
      </c>
      <c r="AS82" s="79" t="s">
        <v>256</v>
      </c>
      <c r="AT82" s="79">
        <v>0</v>
      </c>
      <c r="AU82" s="76" t="s">
        <v>1338</v>
      </c>
      <c r="AV82" s="79">
        <v>51294</v>
      </c>
      <c r="AW82" s="79">
        <v>0</v>
      </c>
      <c r="AX82" s="79">
        <v>51294</v>
      </c>
      <c r="AY82" s="79">
        <v>0</v>
      </c>
      <c r="AZ82" s="79">
        <v>51294</v>
      </c>
      <c r="BA82" s="76" t="s">
        <v>1317</v>
      </c>
      <c r="BB82" s="78" t="s">
        <v>458</v>
      </c>
      <c r="BC82" s="78" t="s">
        <v>458</v>
      </c>
      <c r="BD82" s="76">
        <v>217</v>
      </c>
      <c r="BE82" s="78" t="s">
        <v>672</v>
      </c>
      <c r="BF82" s="76" t="s">
        <v>1339</v>
      </c>
      <c r="BG82" s="78" t="s">
        <v>673</v>
      </c>
      <c r="BH82" s="76" t="s">
        <v>1339</v>
      </c>
      <c r="BI82" s="78" t="s">
        <v>673</v>
      </c>
      <c r="BJ82" s="78" t="s">
        <v>673</v>
      </c>
      <c r="BK82" s="76" t="s">
        <v>256</v>
      </c>
      <c r="BL82" s="79">
        <v>90000</v>
      </c>
      <c r="BM82" s="79">
        <v>38706</v>
      </c>
      <c r="BN82" s="76" t="s">
        <v>256</v>
      </c>
      <c r="BO82" s="76" t="s">
        <v>256</v>
      </c>
      <c r="BP82" s="76" t="s">
        <v>256</v>
      </c>
      <c r="BQ82" s="76" t="s">
        <v>256</v>
      </c>
      <c r="BR82" s="76" t="s">
        <v>256</v>
      </c>
      <c r="BS82" s="76" t="s">
        <v>293</v>
      </c>
      <c r="BT82" s="76" t="s">
        <v>256</v>
      </c>
      <c r="BU82" s="76" t="s">
        <v>256</v>
      </c>
      <c r="BV82" s="76" t="s">
        <v>256</v>
      </c>
      <c r="BW82" s="76" t="s">
        <v>256</v>
      </c>
      <c r="BX82" s="76" t="s">
        <v>256</v>
      </c>
      <c r="BY82" s="76" t="s">
        <v>294</v>
      </c>
      <c r="BZ82" s="76" t="s">
        <v>256</v>
      </c>
      <c r="CA82" s="76" t="s">
        <v>256</v>
      </c>
      <c r="CB82" s="76" t="s">
        <v>256</v>
      </c>
      <c r="CC82" s="76" t="s">
        <v>256</v>
      </c>
      <c r="CD82" s="76" t="s">
        <v>1328</v>
      </c>
      <c r="CE82" s="76" t="s">
        <v>296</v>
      </c>
      <c r="CF82" s="76" t="s">
        <v>297</v>
      </c>
      <c r="CG82" s="76" t="s">
        <v>297</v>
      </c>
      <c r="CH82" s="76" t="s">
        <v>297</v>
      </c>
      <c r="CI82" s="76" t="s">
        <v>297</v>
      </c>
      <c r="CJ82" s="76" t="s">
        <v>297</v>
      </c>
      <c r="CK82" s="76" t="s">
        <v>297</v>
      </c>
      <c r="CL82" s="79">
        <v>0</v>
      </c>
      <c r="CM82" s="79">
        <v>0</v>
      </c>
      <c r="CN82" s="79">
        <v>0</v>
      </c>
      <c r="CO82" s="79">
        <v>0</v>
      </c>
      <c r="CP82" s="79">
        <v>0</v>
      </c>
      <c r="CQ82" s="79">
        <v>0</v>
      </c>
      <c r="CR82" s="79">
        <v>0</v>
      </c>
      <c r="CS82" s="79">
        <v>0</v>
      </c>
      <c r="CT82" s="79">
        <v>0</v>
      </c>
      <c r="CU82" s="79">
        <v>2021100051949870</v>
      </c>
      <c r="CV82" s="79" t="s">
        <v>256</v>
      </c>
      <c r="CW82" s="76" t="s">
        <v>256</v>
      </c>
      <c r="CX82" s="79" t="s">
        <v>1340</v>
      </c>
      <c r="CY82" s="79" t="s">
        <v>256</v>
      </c>
      <c r="CZ82" s="79" t="s">
        <v>256</v>
      </c>
      <c r="DA82" s="79" t="s">
        <v>256</v>
      </c>
      <c r="DB82" s="79" t="s">
        <v>256</v>
      </c>
      <c r="DC82" s="79" t="s">
        <v>256</v>
      </c>
      <c r="DD82" s="79" t="s">
        <v>256</v>
      </c>
      <c r="DE82" s="79" t="s">
        <v>256</v>
      </c>
      <c r="DF82" s="44" t="s">
        <v>256</v>
      </c>
    </row>
    <row r="83" spans="1:110" x14ac:dyDescent="0.25">
      <c r="A83" s="76" t="s">
        <v>251</v>
      </c>
      <c r="B83" s="77">
        <v>43770</v>
      </c>
      <c r="C83" s="78" t="s">
        <v>252</v>
      </c>
      <c r="D83" s="78" t="s">
        <v>253</v>
      </c>
      <c r="E83" s="76" t="s">
        <v>254</v>
      </c>
      <c r="F83" s="76" t="s">
        <v>255</v>
      </c>
      <c r="G83" s="76" t="s">
        <v>256</v>
      </c>
      <c r="H83" s="76" t="s">
        <v>257</v>
      </c>
      <c r="I83" s="76" t="s">
        <v>258</v>
      </c>
      <c r="J83" s="78" t="s">
        <v>252</v>
      </c>
      <c r="K83" s="78" t="s">
        <v>259</v>
      </c>
      <c r="L83" s="76" t="s">
        <v>260</v>
      </c>
      <c r="M83" s="76" t="s">
        <v>261</v>
      </c>
      <c r="N83" s="76" t="s">
        <v>1341</v>
      </c>
      <c r="O83" s="76" t="s">
        <v>1342</v>
      </c>
      <c r="P83" s="76" t="s">
        <v>1343</v>
      </c>
      <c r="Q83" s="76" t="s">
        <v>1344</v>
      </c>
      <c r="R83" s="76" t="s">
        <v>303</v>
      </c>
      <c r="S83" s="76" t="s">
        <v>304</v>
      </c>
      <c r="T83" s="76" t="s">
        <v>338</v>
      </c>
      <c r="U83" s="76" t="s">
        <v>548</v>
      </c>
      <c r="V83" s="79">
        <v>300000</v>
      </c>
      <c r="W83" s="79">
        <v>0</v>
      </c>
      <c r="X83" s="76" t="s">
        <v>1345</v>
      </c>
      <c r="Y83" s="76" t="s">
        <v>1346</v>
      </c>
      <c r="Z83" s="76" t="s">
        <v>931</v>
      </c>
      <c r="AA83" s="76" t="s">
        <v>932</v>
      </c>
      <c r="AB83" s="76" t="s">
        <v>296</v>
      </c>
      <c r="AC83" s="76" t="s">
        <v>642</v>
      </c>
      <c r="AD83" s="76" t="s">
        <v>1347</v>
      </c>
      <c r="AE83" s="76" t="s">
        <v>223</v>
      </c>
      <c r="AF83" s="76" t="s">
        <v>1055</v>
      </c>
      <c r="AG83" s="76" t="s">
        <v>1056</v>
      </c>
      <c r="AH83" s="76" t="s">
        <v>431</v>
      </c>
      <c r="AI83" s="78" t="s">
        <v>671</v>
      </c>
      <c r="AJ83" s="78" t="s">
        <v>453</v>
      </c>
      <c r="AK83" s="79">
        <v>37500</v>
      </c>
      <c r="AL83" s="76" t="s">
        <v>212</v>
      </c>
      <c r="AM83" s="78" t="s">
        <v>454</v>
      </c>
      <c r="AN83" s="78" t="s">
        <v>455</v>
      </c>
      <c r="AO83" s="78" t="s">
        <v>454</v>
      </c>
      <c r="AP83" s="76" t="s">
        <v>373</v>
      </c>
      <c r="AQ83" s="76" t="s">
        <v>373</v>
      </c>
      <c r="AR83" s="79">
        <v>11100</v>
      </c>
      <c r="AS83" s="79" t="s">
        <v>256</v>
      </c>
      <c r="AT83" s="79">
        <v>0</v>
      </c>
      <c r="AU83" s="76" t="s">
        <v>1348</v>
      </c>
      <c r="AV83" s="79">
        <v>26400</v>
      </c>
      <c r="AW83" s="79">
        <v>0</v>
      </c>
      <c r="AX83" s="79">
        <v>26400</v>
      </c>
      <c r="AY83" s="79">
        <v>0</v>
      </c>
      <c r="AZ83" s="79">
        <v>26400</v>
      </c>
      <c r="BA83" s="76" t="s">
        <v>1341</v>
      </c>
      <c r="BB83" s="78" t="s">
        <v>675</v>
      </c>
      <c r="BC83" s="78" t="s">
        <v>675</v>
      </c>
      <c r="BD83" s="76">
        <v>222</v>
      </c>
      <c r="BE83" s="78" t="s">
        <v>868</v>
      </c>
      <c r="BF83" s="76" t="s">
        <v>1349</v>
      </c>
      <c r="BG83" s="78" t="s">
        <v>1350</v>
      </c>
      <c r="BH83" s="76" t="s">
        <v>1349</v>
      </c>
      <c r="BI83" s="78" t="s">
        <v>1350</v>
      </c>
      <c r="BJ83" s="78" t="s">
        <v>1350</v>
      </c>
      <c r="BK83" s="76" t="s">
        <v>256</v>
      </c>
      <c r="BL83" s="79">
        <v>107759</v>
      </c>
      <c r="BM83" s="79">
        <v>81359</v>
      </c>
      <c r="BN83" s="76" t="s">
        <v>256</v>
      </c>
      <c r="BO83" s="76" t="s">
        <v>256</v>
      </c>
      <c r="BP83" s="76" t="s">
        <v>256</v>
      </c>
      <c r="BQ83" s="76" t="s">
        <v>256</v>
      </c>
      <c r="BR83" s="76" t="s">
        <v>256</v>
      </c>
      <c r="BS83" s="76" t="s">
        <v>293</v>
      </c>
      <c r="BT83" s="76" t="s">
        <v>256</v>
      </c>
      <c r="BU83" s="76" t="s">
        <v>256</v>
      </c>
      <c r="BV83" s="76" t="s">
        <v>256</v>
      </c>
      <c r="BW83" s="76" t="s">
        <v>256</v>
      </c>
      <c r="BX83" s="76" t="s">
        <v>256</v>
      </c>
      <c r="BY83" s="76" t="s">
        <v>1351</v>
      </c>
      <c r="BZ83" s="76" t="s">
        <v>256</v>
      </c>
      <c r="CA83" s="76" t="s">
        <v>256</v>
      </c>
      <c r="CB83" s="76" t="s">
        <v>256</v>
      </c>
      <c r="CC83" s="76" t="s">
        <v>256</v>
      </c>
      <c r="CD83" s="76" t="s">
        <v>1352</v>
      </c>
      <c r="CE83" s="76" t="s">
        <v>296</v>
      </c>
      <c r="CF83" s="76" t="s">
        <v>297</v>
      </c>
      <c r="CG83" s="76" t="s">
        <v>297</v>
      </c>
      <c r="CH83" s="76" t="s">
        <v>297</v>
      </c>
      <c r="CI83" s="76" t="s">
        <v>297</v>
      </c>
      <c r="CJ83" s="76" t="s">
        <v>297</v>
      </c>
      <c r="CK83" s="76" t="s">
        <v>297</v>
      </c>
      <c r="CL83" s="79">
        <v>0</v>
      </c>
      <c r="CM83" s="79">
        <v>0</v>
      </c>
      <c r="CN83" s="79">
        <v>0</v>
      </c>
      <c r="CO83" s="79">
        <v>0</v>
      </c>
      <c r="CP83" s="79">
        <v>0</v>
      </c>
      <c r="CQ83" s="79">
        <v>0</v>
      </c>
      <c r="CR83" s="79">
        <v>0</v>
      </c>
      <c r="CS83" s="79">
        <v>0</v>
      </c>
      <c r="CT83" s="79">
        <v>0</v>
      </c>
      <c r="CU83" s="79">
        <v>2021100051950000</v>
      </c>
      <c r="CV83" s="79" t="s">
        <v>256</v>
      </c>
      <c r="CW83" s="76" t="s">
        <v>256</v>
      </c>
      <c r="CX83" s="79" t="s">
        <v>1353</v>
      </c>
      <c r="CY83" s="79" t="s">
        <v>256</v>
      </c>
      <c r="CZ83" s="79" t="s">
        <v>256</v>
      </c>
      <c r="DA83" s="79" t="s">
        <v>256</v>
      </c>
      <c r="DB83" s="79" t="s">
        <v>256</v>
      </c>
      <c r="DC83" s="79" t="s">
        <v>256</v>
      </c>
      <c r="DD83" s="79" t="s">
        <v>256</v>
      </c>
      <c r="DE83" s="79" t="s">
        <v>256</v>
      </c>
      <c r="DF83" s="44" t="s">
        <v>256</v>
      </c>
    </row>
    <row r="84" spans="1:110" x14ac:dyDescent="0.25">
      <c r="A84" s="76" t="s">
        <v>251</v>
      </c>
      <c r="B84" s="77">
        <v>43770</v>
      </c>
      <c r="C84" s="78" t="s">
        <v>252</v>
      </c>
      <c r="D84" s="78" t="s">
        <v>253</v>
      </c>
      <c r="E84" s="76" t="s">
        <v>254</v>
      </c>
      <c r="F84" s="76" t="s">
        <v>255</v>
      </c>
      <c r="G84" s="76" t="s">
        <v>256</v>
      </c>
      <c r="H84" s="76" t="s">
        <v>257</v>
      </c>
      <c r="I84" s="76" t="s">
        <v>258</v>
      </c>
      <c r="J84" s="78" t="s">
        <v>252</v>
      </c>
      <c r="K84" s="78" t="s">
        <v>259</v>
      </c>
      <c r="L84" s="76" t="s">
        <v>260</v>
      </c>
      <c r="M84" s="76" t="s">
        <v>261</v>
      </c>
      <c r="N84" s="76" t="s">
        <v>1354</v>
      </c>
      <c r="O84" s="76" t="s">
        <v>1355</v>
      </c>
      <c r="P84" s="76" t="s">
        <v>1356</v>
      </c>
      <c r="Q84" s="76" t="s">
        <v>1357</v>
      </c>
      <c r="R84" s="76" t="s">
        <v>404</v>
      </c>
      <c r="S84" s="76" t="s">
        <v>304</v>
      </c>
      <c r="T84" s="76" t="s">
        <v>338</v>
      </c>
      <c r="U84" s="76" t="s">
        <v>548</v>
      </c>
      <c r="V84" s="79">
        <v>300000</v>
      </c>
      <c r="W84" s="79">
        <v>0</v>
      </c>
      <c r="X84" s="76" t="s">
        <v>1358</v>
      </c>
      <c r="Y84" s="76" t="s">
        <v>1359</v>
      </c>
      <c r="Z84" s="76" t="s">
        <v>1360</v>
      </c>
      <c r="AA84" s="76" t="s">
        <v>496</v>
      </c>
      <c r="AB84" s="76" t="s">
        <v>1361</v>
      </c>
      <c r="AC84" s="76" t="s">
        <v>256</v>
      </c>
      <c r="AD84" s="76" t="s">
        <v>1362</v>
      </c>
      <c r="AE84" s="76" t="s">
        <v>223</v>
      </c>
      <c r="AF84" s="76" t="s">
        <v>311</v>
      </c>
      <c r="AG84" s="76" t="s">
        <v>312</v>
      </c>
      <c r="AH84" s="76" t="s">
        <v>313</v>
      </c>
      <c r="AI84" s="78" t="s">
        <v>454</v>
      </c>
      <c r="AJ84" s="78" t="s">
        <v>891</v>
      </c>
      <c r="AK84" s="79">
        <v>19097</v>
      </c>
      <c r="AL84" s="76" t="s">
        <v>210</v>
      </c>
      <c r="AM84" s="78" t="s">
        <v>938</v>
      </c>
      <c r="AN84" s="78" t="s">
        <v>319</v>
      </c>
      <c r="AO84" s="78" t="s">
        <v>319</v>
      </c>
      <c r="AP84" s="76" t="s">
        <v>373</v>
      </c>
      <c r="AQ84" s="76" t="s">
        <v>373</v>
      </c>
      <c r="AR84" s="79">
        <v>0</v>
      </c>
      <c r="AS84" s="79" t="s">
        <v>256</v>
      </c>
      <c r="AT84" s="79">
        <v>0</v>
      </c>
      <c r="AU84" s="76" t="s">
        <v>256</v>
      </c>
      <c r="AV84" s="79">
        <v>19097</v>
      </c>
      <c r="AW84" s="79">
        <v>0</v>
      </c>
      <c r="AX84" s="79">
        <v>19097</v>
      </c>
      <c r="AY84" s="79">
        <v>0</v>
      </c>
      <c r="AZ84" s="79">
        <v>19097</v>
      </c>
      <c r="BA84" s="76" t="s">
        <v>1354</v>
      </c>
      <c r="BB84" s="78" t="s">
        <v>938</v>
      </c>
      <c r="BC84" s="78" t="s">
        <v>938</v>
      </c>
      <c r="BD84" s="76">
        <v>211</v>
      </c>
      <c r="BE84" s="78" t="s">
        <v>964</v>
      </c>
      <c r="BF84" s="76" t="s">
        <v>1363</v>
      </c>
      <c r="BG84" s="78" t="s">
        <v>827</v>
      </c>
      <c r="BH84" s="76" t="s">
        <v>1363</v>
      </c>
      <c r="BI84" s="78" t="s">
        <v>827</v>
      </c>
      <c r="BJ84" s="78" t="s">
        <v>827</v>
      </c>
      <c r="BK84" s="76" t="s">
        <v>256</v>
      </c>
      <c r="BL84" s="79">
        <v>300000</v>
      </c>
      <c r="BM84" s="79">
        <v>280903</v>
      </c>
      <c r="BN84" s="76" t="s">
        <v>256</v>
      </c>
      <c r="BO84" s="76" t="s">
        <v>256</v>
      </c>
      <c r="BP84" s="76" t="s">
        <v>256</v>
      </c>
      <c r="BQ84" s="76" t="s">
        <v>256</v>
      </c>
      <c r="BR84" s="76" t="s">
        <v>256</v>
      </c>
      <c r="BS84" s="76" t="s">
        <v>293</v>
      </c>
      <c r="BT84" s="76" t="s">
        <v>256</v>
      </c>
      <c r="BU84" s="76" t="s">
        <v>256</v>
      </c>
      <c r="BV84" s="76" t="s">
        <v>256</v>
      </c>
      <c r="BW84" s="76" t="s">
        <v>256</v>
      </c>
      <c r="BX84" s="76" t="s">
        <v>256</v>
      </c>
      <c r="BY84" s="76" t="s">
        <v>412</v>
      </c>
      <c r="BZ84" s="76" t="s">
        <v>256</v>
      </c>
      <c r="CA84" s="76" t="s">
        <v>256</v>
      </c>
      <c r="CB84" s="76" t="s">
        <v>256</v>
      </c>
      <c r="CC84" s="76" t="s">
        <v>256</v>
      </c>
      <c r="CD84" s="76" t="s">
        <v>1364</v>
      </c>
      <c r="CE84" s="76" t="s">
        <v>296</v>
      </c>
      <c r="CF84" s="76" t="s">
        <v>297</v>
      </c>
      <c r="CG84" s="76" t="s">
        <v>297</v>
      </c>
      <c r="CH84" s="76" t="s">
        <v>297</v>
      </c>
      <c r="CI84" s="76" t="s">
        <v>297</v>
      </c>
      <c r="CJ84" s="76" t="s">
        <v>297</v>
      </c>
      <c r="CK84" s="76" t="s">
        <v>297</v>
      </c>
      <c r="CL84" s="79">
        <v>0</v>
      </c>
      <c r="CM84" s="79">
        <v>0</v>
      </c>
      <c r="CN84" s="79">
        <v>0</v>
      </c>
      <c r="CO84" s="79">
        <v>0</v>
      </c>
      <c r="CP84" s="79">
        <v>0</v>
      </c>
      <c r="CQ84" s="79">
        <v>0</v>
      </c>
      <c r="CR84" s="79">
        <v>0</v>
      </c>
      <c r="CS84" s="79">
        <v>0</v>
      </c>
      <c r="CT84" s="79">
        <v>0</v>
      </c>
      <c r="CU84" s="79">
        <v>2021100051950120</v>
      </c>
      <c r="CV84" s="79" t="s">
        <v>256</v>
      </c>
      <c r="CW84" s="76" t="s">
        <v>256</v>
      </c>
      <c r="CX84" s="79" t="s">
        <v>1365</v>
      </c>
      <c r="CY84" s="79" t="s">
        <v>256</v>
      </c>
      <c r="CZ84" s="79" t="s">
        <v>256</v>
      </c>
      <c r="DA84" s="79" t="s">
        <v>256</v>
      </c>
      <c r="DB84" s="79" t="s">
        <v>256</v>
      </c>
      <c r="DC84" s="79" t="s">
        <v>256</v>
      </c>
      <c r="DD84" s="79" t="s">
        <v>256</v>
      </c>
      <c r="DE84" s="79" t="s">
        <v>256</v>
      </c>
      <c r="DF84" s="44" t="s">
        <v>256</v>
      </c>
    </row>
    <row r="85" spans="1:110" x14ac:dyDescent="0.25">
      <c r="A85" s="76" t="s">
        <v>251</v>
      </c>
      <c r="B85" s="77">
        <v>43770</v>
      </c>
      <c r="C85" s="78" t="s">
        <v>252</v>
      </c>
      <c r="D85" s="78" t="s">
        <v>253</v>
      </c>
      <c r="E85" s="76" t="s">
        <v>254</v>
      </c>
      <c r="F85" s="76" t="s">
        <v>255</v>
      </c>
      <c r="G85" s="76" t="s">
        <v>256</v>
      </c>
      <c r="H85" s="76" t="s">
        <v>257</v>
      </c>
      <c r="I85" s="76" t="s">
        <v>258</v>
      </c>
      <c r="J85" s="78" t="s">
        <v>252</v>
      </c>
      <c r="K85" s="78" t="s">
        <v>259</v>
      </c>
      <c r="L85" s="76" t="s">
        <v>260</v>
      </c>
      <c r="M85" s="76" t="s">
        <v>261</v>
      </c>
      <c r="N85" s="76" t="s">
        <v>1366</v>
      </c>
      <c r="O85" s="76" t="s">
        <v>1367</v>
      </c>
      <c r="P85" s="76" t="s">
        <v>1368</v>
      </c>
      <c r="Q85" s="76" t="s">
        <v>1369</v>
      </c>
      <c r="R85" s="76" t="s">
        <v>993</v>
      </c>
      <c r="S85" s="76" t="s">
        <v>422</v>
      </c>
      <c r="T85" s="76" t="s">
        <v>268</v>
      </c>
      <c r="U85" s="76" t="s">
        <v>512</v>
      </c>
      <c r="V85" s="79">
        <v>300000</v>
      </c>
      <c r="W85" s="79">
        <v>0</v>
      </c>
      <c r="X85" s="76" t="s">
        <v>1370</v>
      </c>
      <c r="Y85" s="76" t="s">
        <v>473</v>
      </c>
      <c r="Z85" s="76" t="s">
        <v>272</v>
      </c>
      <c r="AA85" s="76" t="s">
        <v>474</v>
      </c>
      <c r="AB85" s="76" t="s">
        <v>475</v>
      </c>
      <c r="AC85" s="76" t="s">
        <v>476</v>
      </c>
      <c r="AD85" s="76" t="s">
        <v>477</v>
      </c>
      <c r="AE85" s="76" t="s">
        <v>222</v>
      </c>
      <c r="AF85" s="76" t="s">
        <v>1371</v>
      </c>
      <c r="AG85" s="76" t="s">
        <v>1372</v>
      </c>
      <c r="AH85" s="76" t="s">
        <v>368</v>
      </c>
      <c r="AI85" s="78" t="s">
        <v>454</v>
      </c>
      <c r="AJ85" s="78" t="s">
        <v>987</v>
      </c>
      <c r="AK85" s="79">
        <v>5492</v>
      </c>
      <c r="AL85" s="76" t="s">
        <v>209</v>
      </c>
      <c r="AM85" s="78" t="s">
        <v>1333</v>
      </c>
      <c r="AN85" s="78" t="s">
        <v>1333</v>
      </c>
      <c r="AO85" s="78" t="s">
        <v>1333</v>
      </c>
      <c r="AP85" s="76" t="s">
        <v>317</v>
      </c>
      <c r="AQ85" s="76" t="s">
        <v>232</v>
      </c>
      <c r="AR85" s="79">
        <v>2292</v>
      </c>
      <c r="AS85" s="79" t="s">
        <v>256</v>
      </c>
      <c r="AT85" s="79">
        <v>0</v>
      </c>
      <c r="AU85" s="76" t="s">
        <v>1373</v>
      </c>
      <c r="AV85" s="79">
        <v>3200</v>
      </c>
      <c r="AW85" s="79">
        <v>0</v>
      </c>
      <c r="AX85" s="79">
        <v>3200</v>
      </c>
      <c r="AY85" s="79">
        <v>0</v>
      </c>
      <c r="AZ85" s="79">
        <v>3200</v>
      </c>
      <c r="BA85" s="76" t="s">
        <v>1366</v>
      </c>
      <c r="BB85" s="78" t="s">
        <v>1333</v>
      </c>
      <c r="BC85" s="78" t="s">
        <v>1333</v>
      </c>
      <c r="BD85" s="76">
        <v>242</v>
      </c>
      <c r="BE85" s="78" t="s">
        <v>1374</v>
      </c>
      <c r="BF85" s="76" t="s">
        <v>1375</v>
      </c>
      <c r="BG85" s="78" t="s">
        <v>1025</v>
      </c>
      <c r="BH85" s="76" t="s">
        <v>1375</v>
      </c>
      <c r="BI85" s="78" t="s">
        <v>1025</v>
      </c>
      <c r="BJ85" s="78" t="s">
        <v>1025</v>
      </c>
      <c r="BK85" s="76" t="s">
        <v>256</v>
      </c>
      <c r="BL85" s="79">
        <v>188983</v>
      </c>
      <c r="BM85" s="79">
        <v>185783</v>
      </c>
      <c r="BN85" s="76" t="s">
        <v>290</v>
      </c>
      <c r="BO85" s="76" t="s">
        <v>291</v>
      </c>
      <c r="BP85" s="76" t="s">
        <v>1376</v>
      </c>
      <c r="BQ85" s="76" t="s">
        <v>256</v>
      </c>
      <c r="BR85" s="76" t="s">
        <v>476</v>
      </c>
      <c r="BS85" s="76" t="s">
        <v>293</v>
      </c>
      <c r="BT85" s="76" t="s">
        <v>256</v>
      </c>
      <c r="BU85" s="76" t="s">
        <v>256</v>
      </c>
      <c r="BV85" s="76" t="s">
        <v>256</v>
      </c>
      <c r="BW85" s="76" t="s">
        <v>256</v>
      </c>
      <c r="BX85" s="76" t="s">
        <v>256</v>
      </c>
      <c r="BY85" s="76" t="s">
        <v>294</v>
      </c>
      <c r="BZ85" s="76" t="s">
        <v>256</v>
      </c>
      <c r="CA85" s="76" t="s">
        <v>256</v>
      </c>
      <c r="CB85" s="76" t="s">
        <v>256</v>
      </c>
      <c r="CC85" s="76" t="s">
        <v>256</v>
      </c>
      <c r="CD85" s="76" t="s">
        <v>486</v>
      </c>
      <c r="CE85" s="76" t="s">
        <v>296</v>
      </c>
      <c r="CF85" s="76" t="s">
        <v>297</v>
      </c>
      <c r="CG85" s="76" t="s">
        <v>297</v>
      </c>
      <c r="CH85" s="76" t="s">
        <v>297</v>
      </c>
      <c r="CI85" s="76" t="s">
        <v>297</v>
      </c>
      <c r="CJ85" s="76" t="s">
        <v>297</v>
      </c>
      <c r="CK85" s="76" t="s">
        <v>297</v>
      </c>
      <c r="CL85" s="79">
        <v>0</v>
      </c>
      <c r="CM85" s="79">
        <v>0</v>
      </c>
      <c r="CN85" s="79">
        <v>0</v>
      </c>
      <c r="CO85" s="79">
        <v>0</v>
      </c>
      <c r="CP85" s="79">
        <v>0</v>
      </c>
      <c r="CQ85" s="79">
        <v>0</v>
      </c>
      <c r="CR85" s="79">
        <v>0</v>
      </c>
      <c r="CS85" s="79">
        <v>0</v>
      </c>
      <c r="CT85" s="79">
        <v>0</v>
      </c>
      <c r="CU85" s="79">
        <v>2021100051972290</v>
      </c>
      <c r="CV85" s="79" t="s">
        <v>256</v>
      </c>
      <c r="CW85" s="76" t="s">
        <v>256</v>
      </c>
      <c r="CX85" s="79" t="s">
        <v>1377</v>
      </c>
      <c r="CY85" s="79" t="s">
        <v>256</v>
      </c>
      <c r="CZ85" s="79" t="s">
        <v>256</v>
      </c>
      <c r="DA85" s="79" t="s">
        <v>256</v>
      </c>
      <c r="DB85" s="79" t="s">
        <v>256</v>
      </c>
      <c r="DC85" s="79" t="s">
        <v>256</v>
      </c>
      <c r="DD85" s="79" t="s">
        <v>256</v>
      </c>
      <c r="DE85" s="79" t="s">
        <v>256</v>
      </c>
      <c r="DF85" s="44" t="s">
        <v>256</v>
      </c>
    </row>
    <row r="86" spans="1:110" x14ac:dyDescent="0.25">
      <c r="A86" s="76" t="s">
        <v>251</v>
      </c>
      <c r="B86" s="77">
        <v>43770</v>
      </c>
      <c r="C86" s="78" t="s">
        <v>252</v>
      </c>
      <c r="D86" s="78" t="s">
        <v>253</v>
      </c>
      <c r="E86" s="76" t="s">
        <v>254</v>
      </c>
      <c r="F86" s="76" t="s">
        <v>255</v>
      </c>
      <c r="G86" s="76" t="s">
        <v>256</v>
      </c>
      <c r="H86" s="76" t="s">
        <v>257</v>
      </c>
      <c r="I86" s="76" t="s">
        <v>258</v>
      </c>
      <c r="J86" s="78" t="s">
        <v>252</v>
      </c>
      <c r="K86" s="78" t="s">
        <v>259</v>
      </c>
      <c r="L86" s="76" t="s">
        <v>260</v>
      </c>
      <c r="M86" s="76" t="s">
        <v>261</v>
      </c>
      <c r="N86" s="76" t="s">
        <v>1366</v>
      </c>
      <c r="O86" s="76" t="s">
        <v>1367</v>
      </c>
      <c r="P86" s="76" t="s">
        <v>1368</v>
      </c>
      <c r="Q86" s="76" t="s">
        <v>1369</v>
      </c>
      <c r="R86" s="76" t="s">
        <v>993</v>
      </c>
      <c r="S86" s="76" t="s">
        <v>422</v>
      </c>
      <c r="T86" s="76" t="s">
        <v>268</v>
      </c>
      <c r="U86" s="76" t="s">
        <v>512</v>
      </c>
      <c r="V86" s="79">
        <v>300000</v>
      </c>
      <c r="W86" s="79">
        <v>0</v>
      </c>
      <c r="X86" s="76" t="s">
        <v>1370</v>
      </c>
      <c r="Y86" s="76" t="s">
        <v>473</v>
      </c>
      <c r="Z86" s="76" t="s">
        <v>272</v>
      </c>
      <c r="AA86" s="76" t="s">
        <v>474</v>
      </c>
      <c r="AB86" s="76" t="s">
        <v>475</v>
      </c>
      <c r="AC86" s="76" t="s">
        <v>476</v>
      </c>
      <c r="AD86" s="76" t="s">
        <v>477</v>
      </c>
      <c r="AE86" s="76" t="s">
        <v>222</v>
      </c>
      <c r="AF86" s="76" t="s">
        <v>1371</v>
      </c>
      <c r="AG86" s="76" t="s">
        <v>1372</v>
      </c>
      <c r="AH86" s="76" t="s">
        <v>368</v>
      </c>
      <c r="AI86" s="78" t="s">
        <v>454</v>
      </c>
      <c r="AJ86" s="78" t="s">
        <v>987</v>
      </c>
      <c r="AK86" s="79">
        <v>1792</v>
      </c>
      <c r="AL86" s="76" t="s">
        <v>209</v>
      </c>
      <c r="AM86" s="78" t="s">
        <v>1378</v>
      </c>
      <c r="AN86" s="78" t="s">
        <v>1378</v>
      </c>
      <c r="AO86" s="78" t="s">
        <v>1378</v>
      </c>
      <c r="AP86" s="76" t="s">
        <v>317</v>
      </c>
      <c r="AQ86" s="76" t="s">
        <v>232</v>
      </c>
      <c r="AR86" s="79">
        <v>0</v>
      </c>
      <c r="AS86" s="79" t="s">
        <v>256</v>
      </c>
      <c r="AT86" s="79">
        <v>0</v>
      </c>
      <c r="AU86" s="76" t="s">
        <v>256</v>
      </c>
      <c r="AV86" s="79">
        <v>1792</v>
      </c>
      <c r="AW86" s="79">
        <v>0</v>
      </c>
      <c r="AX86" s="79">
        <v>1792</v>
      </c>
      <c r="AY86" s="79">
        <v>0</v>
      </c>
      <c r="AZ86" s="79">
        <v>1792</v>
      </c>
      <c r="BA86" s="76" t="s">
        <v>1366</v>
      </c>
      <c r="BB86" s="78" t="s">
        <v>1378</v>
      </c>
      <c r="BC86" s="78" t="s">
        <v>1378</v>
      </c>
      <c r="BD86" s="76">
        <v>249</v>
      </c>
      <c r="BE86" s="78" t="s">
        <v>1028</v>
      </c>
      <c r="BF86" s="76" t="s">
        <v>1379</v>
      </c>
      <c r="BG86" s="78" t="s">
        <v>1380</v>
      </c>
      <c r="BH86" s="76" t="s">
        <v>1379</v>
      </c>
      <c r="BI86" s="78" t="s">
        <v>1380</v>
      </c>
      <c r="BJ86" s="78" t="s">
        <v>1380</v>
      </c>
      <c r="BK86" s="76" t="s">
        <v>256</v>
      </c>
      <c r="BL86" s="79">
        <v>185783</v>
      </c>
      <c r="BM86" s="79">
        <v>183991</v>
      </c>
      <c r="BN86" s="76" t="s">
        <v>290</v>
      </c>
      <c r="BO86" s="76" t="s">
        <v>291</v>
      </c>
      <c r="BP86" s="76" t="s">
        <v>1376</v>
      </c>
      <c r="BQ86" s="76" t="s">
        <v>256</v>
      </c>
      <c r="BR86" s="76" t="s">
        <v>476</v>
      </c>
      <c r="BS86" s="76" t="s">
        <v>293</v>
      </c>
      <c r="BT86" s="76" t="s">
        <v>256</v>
      </c>
      <c r="BU86" s="76" t="s">
        <v>256</v>
      </c>
      <c r="BV86" s="76" t="s">
        <v>256</v>
      </c>
      <c r="BW86" s="76" t="s">
        <v>256</v>
      </c>
      <c r="BX86" s="76" t="s">
        <v>256</v>
      </c>
      <c r="BY86" s="76" t="s">
        <v>294</v>
      </c>
      <c r="BZ86" s="76" t="s">
        <v>256</v>
      </c>
      <c r="CA86" s="76" t="s">
        <v>256</v>
      </c>
      <c r="CB86" s="76" t="s">
        <v>256</v>
      </c>
      <c r="CC86" s="76" t="s">
        <v>256</v>
      </c>
      <c r="CD86" s="76" t="s">
        <v>486</v>
      </c>
      <c r="CE86" s="76" t="s">
        <v>296</v>
      </c>
      <c r="CF86" s="76" t="s">
        <v>297</v>
      </c>
      <c r="CG86" s="76" t="s">
        <v>297</v>
      </c>
      <c r="CH86" s="76" t="s">
        <v>297</v>
      </c>
      <c r="CI86" s="76" t="s">
        <v>297</v>
      </c>
      <c r="CJ86" s="76" t="s">
        <v>297</v>
      </c>
      <c r="CK86" s="76" t="s">
        <v>297</v>
      </c>
      <c r="CL86" s="79">
        <v>0</v>
      </c>
      <c r="CM86" s="79">
        <v>0</v>
      </c>
      <c r="CN86" s="79">
        <v>0</v>
      </c>
      <c r="CO86" s="79">
        <v>0</v>
      </c>
      <c r="CP86" s="79">
        <v>0</v>
      </c>
      <c r="CQ86" s="79">
        <v>0</v>
      </c>
      <c r="CR86" s="79">
        <v>0</v>
      </c>
      <c r="CS86" s="79">
        <v>0</v>
      </c>
      <c r="CT86" s="79">
        <v>0</v>
      </c>
      <c r="CU86" s="79">
        <v>2021100051976790</v>
      </c>
      <c r="CV86" s="79" t="s">
        <v>256</v>
      </c>
      <c r="CW86" s="76" t="s">
        <v>256</v>
      </c>
      <c r="CX86" s="79" t="s">
        <v>1381</v>
      </c>
      <c r="CY86" s="79" t="s">
        <v>256</v>
      </c>
      <c r="CZ86" s="79" t="s">
        <v>256</v>
      </c>
      <c r="DA86" s="79" t="s">
        <v>256</v>
      </c>
      <c r="DB86" s="79" t="s">
        <v>256</v>
      </c>
      <c r="DC86" s="79" t="s">
        <v>256</v>
      </c>
      <c r="DD86" s="79" t="s">
        <v>256</v>
      </c>
      <c r="DE86" s="79" t="s">
        <v>256</v>
      </c>
      <c r="DF86" s="44" t="s">
        <v>256</v>
      </c>
    </row>
    <row r="87" spans="1:110" x14ac:dyDescent="0.25">
      <c r="A87" s="76" t="s">
        <v>251</v>
      </c>
      <c r="B87" s="77">
        <v>43770</v>
      </c>
      <c r="C87" s="78" t="s">
        <v>252</v>
      </c>
      <c r="D87" s="78" t="s">
        <v>253</v>
      </c>
      <c r="E87" s="76" t="s">
        <v>254</v>
      </c>
      <c r="F87" s="76" t="s">
        <v>255</v>
      </c>
      <c r="G87" s="76" t="s">
        <v>256</v>
      </c>
      <c r="H87" s="76" t="s">
        <v>257</v>
      </c>
      <c r="I87" s="76" t="s">
        <v>258</v>
      </c>
      <c r="J87" s="78" t="s">
        <v>252</v>
      </c>
      <c r="K87" s="78" t="s">
        <v>259</v>
      </c>
      <c r="L87" s="76" t="s">
        <v>260</v>
      </c>
      <c r="M87" s="76" t="s">
        <v>261</v>
      </c>
      <c r="N87" s="76" t="s">
        <v>1366</v>
      </c>
      <c r="O87" s="76" t="s">
        <v>1367</v>
      </c>
      <c r="P87" s="76" t="s">
        <v>1368</v>
      </c>
      <c r="Q87" s="76" t="s">
        <v>1369</v>
      </c>
      <c r="R87" s="76" t="s">
        <v>993</v>
      </c>
      <c r="S87" s="76" t="s">
        <v>422</v>
      </c>
      <c r="T87" s="76" t="s">
        <v>268</v>
      </c>
      <c r="U87" s="76" t="s">
        <v>512</v>
      </c>
      <c r="V87" s="79">
        <v>300000</v>
      </c>
      <c r="W87" s="79">
        <v>0</v>
      </c>
      <c r="X87" s="76" t="s">
        <v>1370</v>
      </c>
      <c r="Y87" s="76" t="s">
        <v>473</v>
      </c>
      <c r="Z87" s="76" t="s">
        <v>272</v>
      </c>
      <c r="AA87" s="76" t="s">
        <v>474</v>
      </c>
      <c r="AB87" s="76" t="s">
        <v>475</v>
      </c>
      <c r="AC87" s="76" t="s">
        <v>476</v>
      </c>
      <c r="AD87" s="76" t="s">
        <v>477</v>
      </c>
      <c r="AE87" s="76" t="s">
        <v>222</v>
      </c>
      <c r="AF87" s="76" t="s">
        <v>1371</v>
      </c>
      <c r="AG87" s="76" t="s">
        <v>1372</v>
      </c>
      <c r="AH87" s="76" t="s">
        <v>368</v>
      </c>
      <c r="AI87" s="78" t="s">
        <v>454</v>
      </c>
      <c r="AJ87" s="78" t="s">
        <v>987</v>
      </c>
      <c r="AK87" s="79">
        <v>124159</v>
      </c>
      <c r="AL87" s="76" t="s">
        <v>215</v>
      </c>
      <c r="AM87" s="78" t="s">
        <v>673</v>
      </c>
      <c r="AN87" s="78" t="s">
        <v>672</v>
      </c>
      <c r="AO87" s="78" t="s">
        <v>1382</v>
      </c>
      <c r="AP87" s="76" t="s">
        <v>232</v>
      </c>
      <c r="AQ87" s="76" t="s">
        <v>232</v>
      </c>
      <c r="AR87" s="79">
        <v>8936</v>
      </c>
      <c r="AS87" s="79" t="s">
        <v>256</v>
      </c>
      <c r="AT87" s="79">
        <v>5177</v>
      </c>
      <c r="AU87" s="76" t="s">
        <v>1383</v>
      </c>
      <c r="AV87" s="79">
        <v>110046</v>
      </c>
      <c r="AW87" s="79">
        <v>11005</v>
      </c>
      <c r="AX87" s="79">
        <v>99041</v>
      </c>
      <c r="AY87" s="79">
        <v>0</v>
      </c>
      <c r="AZ87" s="79">
        <v>110046</v>
      </c>
      <c r="BA87" s="76" t="s">
        <v>473</v>
      </c>
      <c r="BB87" s="78" t="s">
        <v>829</v>
      </c>
      <c r="BC87" s="78" t="s">
        <v>829</v>
      </c>
      <c r="BD87" s="76">
        <v>220</v>
      </c>
      <c r="BE87" s="78" t="s">
        <v>708</v>
      </c>
      <c r="BF87" s="76" t="s">
        <v>1384</v>
      </c>
      <c r="BG87" s="78" t="s">
        <v>831</v>
      </c>
      <c r="BH87" s="76" t="s">
        <v>1384</v>
      </c>
      <c r="BI87" s="78" t="s">
        <v>831</v>
      </c>
      <c r="BJ87" s="78" t="s">
        <v>831</v>
      </c>
      <c r="BK87" s="76" t="s">
        <v>256</v>
      </c>
      <c r="BL87" s="79">
        <v>300000</v>
      </c>
      <c r="BM87" s="79">
        <v>189954</v>
      </c>
      <c r="BN87" s="76" t="s">
        <v>290</v>
      </c>
      <c r="BO87" s="76" t="s">
        <v>291</v>
      </c>
      <c r="BP87" s="76" t="s">
        <v>1376</v>
      </c>
      <c r="BQ87" s="76" t="s">
        <v>256</v>
      </c>
      <c r="BR87" s="76" t="s">
        <v>476</v>
      </c>
      <c r="BS87" s="76" t="s">
        <v>293</v>
      </c>
      <c r="BT87" s="76" t="s">
        <v>256</v>
      </c>
      <c r="BU87" s="76" t="s">
        <v>256</v>
      </c>
      <c r="BV87" s="76" t="s">
        <v>256</v>
      </c>
      <c r="BW87" s="76" t="s">
        <v>256</v>
      </c>
      <c r="BX87" s="76" t="s">
        <v>256</v>
      </c>
      <c r="BY87" s="76" t="s">
        <v>294</v>
      </c>
      <c r="BZ87" s="76" t="s">
        <v>256</v>
      </c>
      <c r="CA87" s="76" t="s">
        <v>256</v>
      </c>
      <c r="CB87" s="76" t="s">
        <v>256</v>
      </c>
      <c r="CC87" s="76" t="s">
        <v>256</v>
      </c>
      <c r="CD87" s="76" t="s">
        <v>486</v>
      </c>
      <c r="CE87" s="76" t="s">
        <v>296</v>
      </c>
      <c r="CF87" s="76" t="s">
        <v>297</v>
      </c>
      <c r="CG87" s="76" t="s">
        <v>297</v>
      </c>
      <c r="CH87" s="76" t="s">
        <v>297</v>
      </c>
      <c r="CI87" s="76" t="s">
        <v>297</v>
      </c>
      <c r="CJ87" s="76" t="s">
        <v>297</v>
      </c>
      <c r="CK87" s="76" t="s">
        <v>297</v>
      </c>
      <c r="CL87" s="79">
        <v>0</v>
      </c>
      <c r="CM87" s="79">
        <v>0</v>
      </c>
      <c r="CN87" s="79">
        <v>0</v>
      </c>
      <c r="CO87" s="79">
        <v>0</v>
      </c>
      <c r="CP87" s="79">
        <v>0</v>
      </c>
      <c r="CQ87" s="79">
        <v>0</v>
      </c>
      <c r="CR87" s="79">
        <v>0</v>
      </c>
      <c r="CS87" s="79">
        <v>0</v>
      </c>
      <c r="CT87" s="79">
        <v>0</v>
      </c>
      <c r="CU87" s="79">
        <v>2021100051950280</v>
      </c>
      <c r="CV87" s="79" t="s">
        <v>256</v>
      </c>
      <c r="CW87" s="76" t="s">
        <v>256</v>
      </c>
      <c r="CX87" s="79" t="s">
        <v>1385</v>
      </c>
      <c r="CY87" s="79" t="s">
        <v>256</v>
      </c>
      <c r="CZ87" s="79" t="s">
        <v>256</v>
      </c>
      <c r="DA87" s="79" t="s">
        <v>256</v>
      </c>
      <c r="DB87" s="79" t="s">
        <v>256</v>
      </c>
      <c r="DC87" s="79" t="s">
        <v>256</v>
      </c>
      <c r="DD87" s="79" t="s">
        <v>256</v>
      </c>
      <c r="DE87" s="79" t="s">
        <v>256</v>
      </c>
      <c r="DF87" s="44" t="s">
        <v>256</v>
      </c>
    </row>
    <row r="88" spans="1:110" x14ac:dyDescent="0.25">
      <c r="A88" s="76" t="s">
        <v>251</v>
      </c>
      <c r="B88" s="77">
        <v>43770</v>
      </c>
      <c r="C88" s="78" t="s">
        <v>252</v>
      </c>
      <c r="D88" s="78" t="s">
        <v>253</v>
      </c>
      <c r="E88" s="76" t="s">
        <v>254</v>
      </c>
      <c r="F88" s="76" t="s">
        <v>255</v>
      </c>
      <c r="G88" s="76" t="s">
        <v>256</v>
      </c>
      <c r="H88" s="76" t="s">
        <v>257</v>
      </c>
      <c r="I88" s="76" t="s">
        <v>258</v>
      </c>
      <c r="J88" s="78" t="s">
        <v>252</v>
      </c>
      <c r="K88" s="78" t="s">
        <v>259</v>
      </c>
      <c r="L88" s="76" t="s">
        <v>260</v>
      </c>
      <c r="M88" s="76" t="s">
        <v>261</v>
      </c>
      <c r="N88" s="76" t="s">
        <v>1386</v>
      </c>
      <c r="O88" s="76" t="s">
        <v>1387</v>
      </c>
      <c r="P88" s="76" t="s">
        <v>1388</v>
      </c>
      <c r="Q88" s="76" t="s">
        <v>1386</v>
      </c>
      <c r="R88" s="76" t="s">
        <v>1389</v>
      </c>
      <c r="S88" s="76" t="s">
        <v>422</v>
      </c>
      <c r="T88" s="76" t="s">
        <v>338</v>
      </c>
      <c r="U88" s="76" t="s">
        <v>203</v>
      </c>
      <c r="V88" s="79">
        <v>300000</v>
      </c>
      <c r="W88" s="79">
        <v>0</v>
      </c>
      <c r="X88" s="76" t="s">
        <v>1390</v>
      </c>
      <c r="Y88" s="76" t="s">
        <v>610</v>
      </c>
      <c r="Z88" s="76" t="s">
        <v>362</v>
      </c>
      <c r="AA88" s="76" t="s">
        <v>611</v>
      </c>
      <c r="AB88" s="76" t="s">
        <v>612</v>
      </c>
      <c r="AC88" s="76" t="s">
        <v>613</v>
      </c>
      <c r="AD88" s="76" t="s">
        <v>614</v>
      </c>
      <c r="AE88" s="76" t="s">
        <v>222</v>
      </c>
      <c r="AF88" s="76" t="s">
        <v>1391</v>
      </c>
      <c r="AG88" s="76" t="s">
        <v>1392</v>
      </c>
      <c r="AH88" s="76" t="s">
        <v>431</v>
      </c>
      <c r="AI88" s="78" t="s">
        <v>518</v>
      </c>
      <c r="AJ88" s="78" t="s">
        <v>518</v>
      </c>
      <c r="AK88" s="79">
        <v>32675</v>
      </c>
      <c r="AL88" s="76" t="s">
        <v>212</v>
      </c>
      <c r="AM88" s="78" t="s">
        <v>891</v>
      </c>
      <c r="AN88" s="78" t="s">
        <v>891</v>
      </c>
      <c r="AO88" s="78" t="s">
        <v>891</v>
      </c>
      <c r="AP88" s="76" t="s">
        <v>373</v>
      </c>
      <c r="AQ88" s="76" t="s">
        <v>373</v>
      </c>
      <c r="AR88" s="79">
        <v>0</v>
      </c>
      <c r="AS88" s="79" t="s">
        <v>256</v>
      </c>
      <c r="AT88" s="79">
        <v>0</v>
      </c>
      <c r="AU88" s="76" t="s">
        <v>256</v>
      </c>
      <c r="AV88" s="79">
        <v>32675</v>
      </c>
      <c r="AW88" s="79">
        <v>0</v>
      </c>
      <c r="AX88" s="79">
        <v>32675</v>
      </c>
      <c r="AY88" s="79">
        <v>0</v>
      </c>
      <c r="AZ88" s="79">
        <v>32675</v>
      </c>
      <c r="BA88" s="76" t="s">
        <v>1386</v>
      </c>
      <c r="BB88" s="78" t="s">
        <v>316</v>
      </c>
      <c r="BC88" s="78" t="s">
        <v>316</v>
      </c>
      <c r="BD88" s="76">
        <v>203</v>
      </c>
      <c r="BE88" s="78" t="s">
        <v>318</v>
      </c>
      <c r="BF88" s="76" t="s">
        <v>1393</v>
      </c>
      <c r="BG88" s="78" t="s">
        <v>962</v>
      </c>
      <c r="BH88" s="76" t="s">
        <v>1393</v>
      </c>
      <c r="BI88" s="78" t="s">
        <v>962</v>
      </c>
      <c r="BJ88" s="78" t="s">
        <v>962</v>
      </c>
      <c r="BK88" s="76" t="s">
        <v>256</v>
      </c>
      <c r="BL88" s="79">
        <v>300000</v>
      </c>
      <c r="BM88" s="79">
        <v>267325</v>
      </c>
      <c r="BN88" s="76" t="s">
        <v>256</v>
      </c>
      <c r="BO88" s="76" t="s">
        <v>256</v>
      </c>
      <c r="BP88" s="76" t="s">
        <v>256</v>
      </c>
      <c r="BQ88" s="76" t="s">
        <v>256</v>
      </c>
      <c r="BR88" s="76" t="s">
        <v>613</v>
      </c>
      <c r="BS88" s="76" t="s">
        <v>293</v>
      </c>
      <c r="BT88" s="76" t="s">
        <v>256</v>
      </c>
      <c r="BU88" s="76" t="s">
        <v>256</v>
      </c>
      <c r="BV88" s="76" t="s">
        <v>256</v>
      </c>
      <c r="BW88" s="76" t="s">
        <v>256</v>
      </c>
      <c r="BX88" s="76" t="s">
        <v>256</v>
      </c>
      <c r="BY88" s="76" t="s">
        <v>1394</v>
      </c>
      <c r="BZ88" s="76" t="s">
        <v>256</v>
      </c>
      <c r="CA88" s="76" t="s">
        <v>256</v>
      </c>
      <c r="CB88" s="76" t="s">
        <v>256</v>
      </c>
      <c r="CC88" s="76" t="s">
        <v>256</v>
      </c>
      <c r="CD88" s="76" t="s">
        <v>620</v>
      </c>
      <c r="CE88" s="76" t="s">
        <v>296</v>
      </c>
      <c r="CF88" s="76" t="s">
        <v>297</v>
      </c>
      <c r="CG88" s="76" t="s">
        <v>297</v>
      </c>
      <c r="CH88" s="76" t="s">
        <v>297</v>
      </c>
      <c r="CI88" s="76" t="s">
        <v>297</v>
      </c>
      <c r="CJ88" s="76" t="s">
        <v>297</v>
      </c>
      <c r="CK88" s="76" t="s">
        <v>297</v>
      </c>
      <c r="CL88" s="79">
        <v>0</v>
      </c>
      <c r="CM88" s="79">
        <v>0</v>
      </c>
      <c r="CN88" s="79">
        <v>0</v>
      </c>
      <c r="CO88" s="79">
        <v>0</v>
      </c>
      <c r="CP88" s="79">
        <v>0</v>
      </c>
      <c r="CQ88" s="79">
        <v>0</v>
      </c>
      <c r="CR88" s="79">
        <v>0</v>
      </c>
      <c r="CS88" s="79">
        <v>0</v>
      </c>
      <c r="CT88" s="79">
        <v>0</v>
      </c>
      <c r="CU88" s="79">
        <v>2021100051950420</v>
      </c>
      <c r="CV88" s="79" t="s">
        <v>256</v>
      </c>
      <c r="CW88" s="76" t="s">
        <v>256</v>
      </c>
      <c r="CX88" s="79" t="s">
        <v>1395</v>
      </c>
      <c r="CY88" s="79" t="s">
        <v>256</v>
      </c>
      <c r="CZ88" s="79" t="s">
        <v>256</v>
      </c>
      <c r="DA88" s="79" t="s">
        <v>256</v>
      </c>
      <c r="DB88" s="79" t="s">
        <v>256</v>
      </c>
      <c r="DC88" s="79" t="s">
        <v>256</v>
      </c>
      <c r="DD88" s="79" t="s">
        <v>256</v>
      </c>
      <c r="DE88" s="79" t="s">
        <v>256</v>
      </c>
      <c r="DF88" s="44" t="s">
        <v>256</v>
      </c>
    </row>
    <row r="89" spans="1:110" x14ac:dyDescent="0.25">
      <c r="A89" s="76" t="s">
        <v>251</v>
      </c>
      <c r="B89" s="77">
        <v>43770</v>
      </c>
      <c r="C89" s="78" t="s">
        <v>252</v>
      </c>
      <c r="D89" s="78" t="s">
        <v>253</v>
      </c>
      <c r="E89" s="76" t="s">
        <v>254</v>
      </c>
      <c r="F89" s="76" t="s">
        <v>255</v>
      </c>
      <c r="G89" s="76" t="s">
        <v>256</v>
      </c>
      <c r="H89" s="76" t="s">
        <v>257</v>
      </c>
      <c r="I89" s="76" t="s">
        <v>258</v>
      </c>
      <c r="J89" s="78" t="s">
        <v>252</v>
      </c>
      <c r="K89" s="78" t="s">
        <v>259</v>
      </c>
      <c r="L89" s="76" t="s">
        <v>260</v>
      </c>
      <c r="M89" s="76" t="s">
        <v>261</v>
      </c>
      <c r="N89" s="76" t="s">
        <v>1341</v>
      </c>
      <c r="O89" s="76" t="s">
        <v>1342</v>
      </c>
      <c r="P89" s="76" t="s">
        <v>1343</v>
      </c>
      <c r="Q89" s="76" t="s">
        <v>1344</v>
      </c>
      <c r="R89" s="76" t="s">
        <v>303</v>
      </c>
      <c r="S89" s="76" t="s">
        <v>304</v>
      </c>
      <c r="T89" s="76" t="s">
        <v>338</v>
      </c>
      <c r="U89" s="76" t="s">
        <v>548</v>
      </c>
      <c r="V89" s="79">
        <v>300000</v>
      </c>
      <c r="W89" s="79">
        <v>0</v>
      </c>
      <c r="X89" s="76" t="s">
        <v>1396</v>
      </c>
      <c r="Y89" s="76" t="s">
        <v>473</v>
      </c>
      <c r="Z89" s="76" t="s">
        <v>272</v>
      </c>
      <c r="AA89" s="76" t="s">
        <v>474</v>
      </c>
      <c r="AB89" s="76" t="s">
        <v>475</v>
      </c>
      <c r="AC89" s="76" t="s">
        <v>476</v>
      </c>
      <c r="AD89" s="76" t="s">
        <v>477</v>
      </c>
      <c r="AE89" s="76" t="s">
        <v>223</v>
      </c>
      <c r="AF89" s="76" t="s">
        <v>1397</v>
      </c>
      <c r="AG89" s="76" t="s">
        <v>1398</v>
      </c>
      <c r="AH89" s="76" t="s">
        <v>555</v>
      </c>
      <c r="AI89" s="78" t="s">
        <v>454</v>
      </c>
      <c r="AJ89" s="78" t="s">
        <v>316</v>
      </c>
      <c r="AK89" s="79">
        <v>176302</v>
      </c>
      <c r="AL89" s="76" t="s">
        <v>216</v>
      </c>
      <c r="AM89" s="78" t="s">
        <v>673</v>
      </c>
      <c r="AN89" s="78" t="s">
        <v>672</v>
      </c>
      <c r="AO89" s="78" t="s">
        <v>1399</v>
      </c>
      <c r="AP89" s="76" t="s">
        <v>232</v>
      </c>
      <c r="AQ89" s="76" t="s">
        <v>232</v>
      </c>
      <c r="AR89" s="79">
        <v>0</v>
      </c>
      <c r="AS89" s="79" t="s">
        <v>256</v>
      </c>
      <c r="AT89" s="79">
        <v>0</v>
      </c>
      <c r="AU89" s="76" t="s">
        <v>256</v>
      </c>
      <c r="AV89" s="79">
        <v>176302</v>
      </c>
      <c r="AW89" s="79">
        <v>17630</v>
      </c>
      <c r="AX89" s="79">
        <v>158672</v>
      </c>
      <c r="AY89" s="79">
        <v>0</v>
      </c>
      <c r="AZ89" s="79">
        <v>176302</v>
      </c>
      <c r="BA89" s="76" t="s">
        <v>473</v>
      </c>
      <c r="BB89" s="78" t="s">
        <v>829</v>
      </c>
      <c r="BC89" s="78" t="s">
        <v>829</v>
      </c>
      <c r="BD89" s="76">
        <v>220</v>
      </c>
      <c r="BE89" s="78" t="s">
        <v>708</v>
      </c>
      <c r="BF89" s="76" t="s">
        <v>1400</v>
      </c>
      <c r="BG89" s="78" t="s">
        <v>831</v>
      </c>
      <c r="BH89" s="76" t="s">
        <v>1400</v>
      </c>
      <c r="BI89" s="78" t="s">
        <v>831</v>
      </c>
      <c r="BJ89" s="78" t="s">
        <v>831</v>
      </c>
      <c r="BK89" s="76" t="s">
        <v>256</v>
      </c>
      <c r="BL89" s="79">
        <v>284061</v>
      </c>
      <c r="BM89" s="79">
        <v>107759</v>
      </c>
      <c r="BN89" s="76" t="s">
        <v>290</v>
      </c>
      <c r="BO89" s="76" t="s">
        <v>291</v>
      </c>
      <c r="BP89" s="76" t="s">
        <v>1401</v>
      </c>
      <c r="BQ89" s="76" t="s">
        <v>256</v>
      </c>
      <c r="BR89" s="76" t="s">
        <v>476</v>
      </c>
      <c r="BS89" s="76" t="s">
        <v>293</v>
      </c>
      <c r="BT89" s="76" t="s">
        <v>256</v>
      </c>
      <c r="BU89" s="76" t="s">
        <v>779</v>
      </c>
      <c r="BV89" s="76" t="s">
        <v>256</v>
      </c>
      <c r="BW89" s="76" t="s">
        <v>778</v>
      </c>
      <c r="BX89" s="76" t="s">
        <v>256</v>
      </c>
      <c r="BY89" s="76" t="s">
        <v>833</v>
      </c>
      <c r="BZ89" s="76" t="s">
        <v>256</v>
      </c>
      <c r="CA89" s="76" t="s">
        <v>256</v>
      </c>
      <c r="CB89" s="76" t="s">
        <v>256</v>
      </c>
      <c r="CC89" s="76" t="s">
        <v>256</v>
      </c>
      <c r="CD89" s="76" t="s">
        <v>486</v>
      </c>
      <c r="CE89" s="76" t="s">
        <v>296</v>
      </c>
      <c r="CF89" s="76" t="s">
        <v>297</v>
      </c>
      <c r="CG89" s="76" t="s">
        <v>297</v>
      </c>
      <c r="CH89" s="76" t="s">
        <v>297</v>
      </c>
      <c r="CI89" s="76" t="s">
        <v>297</v>
      </c>
      <c r="CJ89" s="76" t="s">
        <v>297</v>
      </c>
      <c r="CK89" s="76" t="s">
        <v>297</v>
      </c>
      <c r="CL89" s="79">
        <v>0</v>
      </c>
      <c r="CM89" s="79">
        <v>0</v>
      </c>
      <c r="CN89" s="79">
        <v>0</v>
      </c>
      <c r="CO89" s="79">
        <v>0</v>
      </c>
      <c r="CP89" s="79">
        <v>0</v>
      </c>
      <c r="CQ89" s="79">
        <v>0</v>
      </c>
      <c r="CR89" s="79">
        <v>0</v>
      </c>
      <c r="CS89" s="79">
        <v>0</v>
      </c>
      <c r="CT89" s="79">
        <v>0</v>
      </c>
      <c r="CU89" s="79">
        <v>2021100051950680</v>
      </c>
      <c r="CV89" s="79" t="s">
        <v>256</v>
      </c>
      <c r="CW89" s="76" t="s">
        <v>256</v>
      </c>
      <c r="CX89" s="79" t="s">
        <v>1402</v>
      </c>
      <c r="CY89" s="79" t="s">
        <v>256</v>
      </c>
      <c r="CZ89" s="79" t="s">
        <v>256</v>
      </c>
      <c r="DA89" s="79" t="s">
        <v>256</v>
      </c>
      <c r="DB89" s="79" t="s">
        <v>256</v>
      </c>
      <c r="DC89" s="79" t="s">
        <v>256</v>
      </c>
      <c r="DD89" s="79" t="s">
        <v>256</v>
      </c>
      <c r="DE89" s="79" t="s">
        <v>256</v>
      </c>
      <c r="DF89" s="44" t="s">
        <v>256</v>
      </c>
    </row>
    <row r="90" spans="1:110" x14ac:dyDescent="0.25">
      <c r="A90" s="76" t="s">
        <v>251</v>
      </c>
      <c r="B90" s="77">
        <v>43770</v>
      </c>
      <c r="C90" s="78" t="s">
        <v>252</v>
      </c>
      <c r="D90" s="78" t="s">
        <v>253</v>
      </c>
      <c r="E90" s="76" t="s">
        <v>254</v>
      </c>
      <c r="F90" s="76" t="s">
        <v>255</v>
      </c>
      <c r="G90" s="76" t="s">
        <v>256</v>
      </c>
      <c r="H90" s="76" t="s">
        <v>257</v>
      </c>
      <c r="I90" s="76" t="s">
        <v>258</v>
      </c>
      <c r="J90" s="78" t="s">
        <v>252</v>
      </c>
      <c r="K90" s="78" t="s">
        <v>259</v>
      </c>
      <c r="L90" s="76" t="s">
        <v>260</v>
      </c>
      <c r="M90" s="76" t="s">
        <v>261</v>
      </c>
      <c r="N90" s="76" t="s">
        <v>1403</v>
      </c>
      <c r="O90" s="76" t="s">
        <v>1404</v>
      </c>
      <c r="P90" s="76" t="s">
        <v>1405</v>
      </c>
      <c r="Q90" s="76" t="s">
        <v>1406</v>
      </c>
      <c r="R90" s="76" t="s">
        <v>927</v>
      </c>
      <c r="S90" s="76" t="s">
        <v>928</v>
      </c>
      <c r="T90" s="76" t="s">
        <v>338</v>
      </c>
      <c r="U90" s="76" t="s">
        <v>627</v>
      </c>
      <c r="V90" s="79">
        <v>300000</v>
      </c>
      <c r="W90" s="79">
        <v>0</v>
      </c>
      <c r="X90" s="76" t="s">
        <v>1407</v>
      </c>
      <c r="Y90" s="76" t="s">
        <v>1408</v>
      </c>
      <c r="Z90" s="76" t="s">
        <v>272</v>
      </c>
      <c r="AA90" s="76" t="s">
        <v>1409</v>
      </c>
      <c r="AB90" s="76" t="s">
        <v>1410</v>
      </c>
      <c r="AC90" s="76" t="s">
        <v>256</v>
      </c>
      <c r="AD90" s="76" t="s">
        <v>1411</v>
      </c>
      <c r="AE90" s="76" t="s">
        <v>223</v>
      </c>
      <c r="AF90" s="76" t="s">
        <v>1412</v>
      </c>
      <c r="AG90" s="76" t="s">
        <v>1413</v>
      </c>
      <c r="AH90" s="76" t="s">
        <v>431</v>
      </c>
      <c r="AI90" s="78" t="s">
        <v>936</v>
      </c>
      <c r="AJ90" s="78" t="s">
        <v>1414</v>
      </c>
      <c r="AK90" s="79">
        <v>20000</v>
      </c>
      <c r="AL90" s="76" t="s">
        <v>210</v>
      </c>
      <c r="AM90" s="78" t="s">
        <v>458</v>
      </c>
      <c r="AN90" s="78" t="s">
        <v>826</v>
      </c>
      <c r="AO90" s="78" t="s">
        <v>1415</v>
      </c>
      <c r="AP90" s="76" t="s">
        <v>232</v>
      </c>
      <c r="AQ90" s="76" t="s">
        <v>232</v>
      </c>
      <c r="AR90" s="79">
        <v>0</v>
      </c>
      <c r="AS90" s="79" t="s">
        <v>256</v>
      </c>
      <c r="AT90" s="79">
        <v>0</v>
      </c>
      <c r="AU90" s="76" t="s">
        <v>256</v>
      </c>
      <c r="AV90" s="79">
        <v>20000</v>
      </c>
      <c r="AW90" s="79">
        <v>0</v>
      </c>
      <c r="AX90" s="79">
        <v>20000</v>
      </c>
      <c r="AY90" s="79">
        <v>0</v>
      </c>
      <c r="AZ90" s="79">
        <v>20000</v>
      </c>
      <c r="BA90" s="76" t="s">
        <v>1416</v>
      </c>
      <c r="BB90" s="78" t="s">
        <v>458</v>
      </c>
      <c r="BC90" s="78" t="s">
        <v>458</v>
      </c>
      <c r="BD90" s="76">
        <v>217</v>
      </c>
      <c r="BE90" s="78" t="s">
        <v>672</v>
      </c>
      <c r="BF90" s="76" t="s">
        <v>1417</v>
      </c>
      <c r="BG90" s="78" t="s">
        <v>673</v>
      </c>
      <c r="BH90" s="76" t="s">
        <v>1417</v>
      </c>
      <c r="BI90" s="78" t="s">
        <v>673</v>
      </c>
      <c r="BJ90" s="78" t="s">
        <v>673</v>
      </c>
      <c r="BK90" s="76" t="s">
        <v>256</v>
      </c>
      <c r="BL90" s="79">
        <v>300000</v>
      </c>
      <c r="BM90" s="79">
        <v>280000</v>
      </c>
      <c r="BN90" s="76" t="s">
        <v>256</v>
      </c>
      <c r="BO90" s="76" t="s">
        <v>256</v>
      </c>
      <c r="BP90" s="76" t="s">
        <v>256</v>
      </c>
      <c r="BQ90" s="76" t="s">
        <v>256</v>
      </c>
      <c r="BR90" s="76" t="s">
        <v>256</v>
      </c>
      <c r="BS90" s="76" t="s">
        <v>293</v>
      </c>
      <c r="BT90" s="76" t="s">
        <v>256</v>
      </c>
      <c r="BU90" s="76" t="s">
        <v>256</v>
      </c>
      <c r="BV90" s="76" t="s">
        <v>256</v>
      </c>
      <c r="BW90" s="76" t="s">
        <v>256</v>
      </c>
      <c r="BX90" s="76" t="s">
        <v>256</v>
      </c>
      <c r="BY90" s="76" t="s">
        <v>1418</v>
      </c>
      <c r="BZ90" s="76" t="s">
        <v>256</v>
      </c>
      <c r="CA90" s="76" t="s">
        <v>256</v>
      </c>
      <c r="CB90" s="76" t="s">
        <v>256</v>
      </c>
      <c r="CC90" s="76" t="s">
        <v>256</v>
      </c>
      <c r="CD90" s="76" t="s">
        <v>1419</v>
      </c>
      <c r="CE90" s="76" t="s">
        <v>296</v>
      </c>
      <c r="CF90" s="76" t="s">
        <v>297</v>
      </c>
      <c r="CG90" s="76" t="s">
        <v>297</v>
      </c>
      <c r="CH90" s="76" t="s">
        <v>297</v>
      </c>
      <c r="CI90" s="76" t="s">
        <v>297</v>
      </c>
      <c r="CJ90" s="76" t="s">
        <v>297</v>
      </c>
      <c r="CK90" s="76" t="s">
        <v>297</v>
      </c>
      <c r="CL90" s="79">
        <v>0</v>
      </c>
      <c r="CM90" s="79">
        <v>0</v>
      </c>
      <c r="CN90" s="79">
        <v>0</v>
      </c>
      <c r="CO90" s="79">
        <v>0</v>
      </c>
      <c r="CP90" s="79">
        <v>0</v>
      </c>
      <c r="CQ90" s="79">
        <v>0</v>
      </c>
      <c r="CR90" s="79">
        <v>0</v>
      </c>
      <c r="CS90" s="79">
        <v>0</v>
      </c>
      <c r="CT90" s="79">
        <v>0</v>
      </c>
      <c r="CU90" s="79">
        <v>2021100051951060</v>
      </c>
      <c r="CV90" s="79" t="s">
        <v>256</v>
      </c>
      <c r="CW90" s="76" t="s">
        <v>256</v>
      </c>
      <c r="CX90" s="79" t="s">
        <v>1420</v>
      </c>
      <c r="CY90" s="79" t="s">
        <v>256</v>
      </c>
      <c r="CZ90" s="79" t="s">
        <v>256</v>
      </c>
      <c r="DA90" s="79" t="s">
        <v>256</v>
      </c>
      <c r="DB90" s="79" t="s">
        <v>256</v>
      </c>
      <c r="DC90" s="79" t="s">
        <v>256</v>
      </c>
      <c r="DD90" s="79" t="s">
        <v>256</v>
      </c>
      <c r="DE90" s="79" t="s">
        <v>256</v>
      </c>
      <c r="DF90" s="44" t="s">
        <v>256</v>
      </c>
    </row>
    <row r="91" spans="1:110" x14ac:dyDescent="0.25">
      <c r="A91" s="76" t="s">
        <v>251</v>
      </c>
      <c r="B91" s="77">
        <v>43770</v>
      </c>
      <c r="C91" s="78" t="s">
        <v>252</v>
      </c>
      <c r="D91" s="78" t="s">
        <v>253</v>
      </c>
      <c r="E91" s="76" t="s">
        <v>254</v>
      </c>
      <c r="F91" s="76" t="s">
        <v>255</v>
      </c>
      <c r="G91" s="76" t="s">
        <v>256</v>
      </c>
      <c r="H91" s="76" t="s">
        <v>257</v>
      </c>
      <c r="I91" s="76" t="s">
        <v>258</v>
      </c>
      <c r="J91" s="78" t="s">
        <v>252</v>
      </c>
      <c r="K91" s="78" t="s">
        <v>259</v>
      </c>
      <c r="L91" s="76" t="s">
        <v>260</v>
      </c>
      <c r="M91" s="76" t="s">
        <v>261</v>
      </c>
      <c r="N91" s="76" t="s">
        <v>1421</v>
      </c>
      <c r="O91" s="76" t="s">
        <v>1422</v>
      </c>
      <c r="P91" s="76" t="s">
        <v>1423</v>
      </c>
      <c r="Q91" s="76" t="s">
        <v>1424</v>
      </c>
      <c r="R91" s="76" t="s">
        <v>385</v>
      </c>
      <c r="S91" s="76" t="s">
        <v>304</v>
      </c>
      <c r="T91" s="76" t="s">
        <v>338</v>
      </c>
      <c r="U91" s="76" t="s">
        <v>405</v>
      </c>
      <c r="V91" s="79">
        <v>300000</v>
      </c>
      <c r="W91" s="79">
        <v>0</v>
      </c>
      <c r="X91" s="76" t="s">
        <v>1425</v>
      </c>
      <c r="Y91" s="76" t="s">
        <v>1426</v>
      </c>
      <c r="Z91" s="76" t="s">
        <v>362</v>
      </c>
      <c r="AA91" s="76" t="s">
        <v>1427</v>
      </c>
      <c r="AB91" s="76" t="s">
        <v>1428</v>
      </c>
      <c r="AC91" s="76" t="s">
        <v>256</v>
      </c>
      <c r="AD91" s="76" t="s">
        <v>1429</v>
      </c>
      <c r="AE91" s="76" t="s">
        <v>223</v>
      </c>
      <c r="AF91" s="76" t="s">
        <v>311</v>
      </c>
      <c r="AG91" s="76" t="s">
        <v>312</v>
      </c>
      <c r="AH91" s="76" t="s">
        <v>313</v>
      </c>
      <c r="AI91" s="78" t="s">
        <v>315</v>
      </c>
      <c r="AJ91" s="78" t="s">
        <v>318</v>
      </c>
      <c r="AK91" s="79">
        <v>36019</v>
      </c>
      <c r="AL91" s="76" t="s">
        <v>212</v>
      </c>
      <c r="AM91" s="78" t="s">
        <v>938</v>
      </c>
      <c r="AN91" s="78" t="s">
        <v>319</v>
      </c>
      <c r="AO91" s="78" t="s">
        <v>319</v>
      </c>
      <c r="AP91" s="76" t="s">
        <v>373</v>
      </c>
      <c r="AQ91" s="76" t="s">
        <v>373</v>
      </c>
      <c r="AR91" s="79">
        <v>2019</v>
      </c>
      <c r="AS91" s="79" t="s">
        <v>256</v>
      </c>
      <c r="AT91" s="79">
        <v>0</v>
      </c>
      <c r="AU91" s="76" t="s">
        <v>1430</v>
      </c>
      <c r="AV91" s="79">
        <v>34000</v>
      </c>
      <c r="AW91" s="79">
        <v>0</v>
      </c>
      <c r="AX91" s="79">
        <v>34000</v>
      </c>
      <c r="AY91" s="79">
        <v>0</v>
      </c>
      <c r="AZ91" s="79">
        <v>34000</v>
      </c>
      <c r="BA91" s="76" t="s">
        <v>1421</v>
      </c>
      <c r="BB91" s="78" t="s">
        <v>320</v>
      </c>
      <c r="BC91" s="78" t="s">
        <v>320</v>
      </c>
      <c r="BD91" s="76">
        <v>211</v>
      </c>
      <c r="BE91" s="78" t="s">
        <v>964</v>
      </c>
      <c r="BF91" s="76" t="s">
        <v>1431</v>
      </c>
      <c r="BG91" s="78" t="s">
        <v>827</v>
      </c>
      <c r="BH91" s="76" t="s">
        <v>1431</v>
      </c>
      <c r="BI91" s="78" t="s">
        <v>827</v>
      </c>
      <c r="BJ91" s="78" t="s">
        <v>827</v>
      </c>
      <c r="BK91" s="76" t="s">
        <v>256</v>
      </c>
      <c r="BL91" s="79">
        <v>300000</v>
      </c>
      <c r="BM91" s="79">
        <v>266000</v>
      </c>
      <c r="BN91" s="76" t="s">
        <v>290</v>
      </c>
      <c r="BO91" s="76" t="s">
        <v>291</v>
      </c>
      <c r="BP91" s="76" t="s">
        <v>1432</v>
      </c>
      <c r="BQ91" s="76" t="s">
        <v>256</v>
      </c>
      <c r="BR91" s="76" t="s">
        <v>256</v>
      </c>
      <c r="BS91" s="76" t="s">
        <v>293</v>
      </c>
      <c r="BT91" s="76" t="s">
        <v>256</v>
      </c>
      <c r="BU91" s="76" t="s">
        <v>256</v>
      </c>
      <c r="BV91" s="76" t="s">
        <v>256</v>
      </c>
      <c r="BW91" s="76" t="s">
        <v>256</v>
      </c>
      <c r="BX91" s="76" t="s">
        <v>256</v>
      </c>
      <c r="BY91" s="76" t="s">
        <v>323</v>
      </c>
      <c r="BZ91" s="76" t="s">
        <v>256</v>
      </c>
      <c r="CA91" s="76" t="s">
        <v>256</v>
      </c>
      <c r="CB91" s="76" t="s">
        <v>256</v>
      </c>
      <c r="CC91" s="76" t="s">
        <v>256</v>
      </c>
      <c r="CD91" s="76" t="s">
        <v>1433</v>
      </c>
      <c r="CE91" s="76" t="s">
        <v>296</v>
      </c>
      <c r="CF91" s="76" t="s">
        <v>297</v>
      </c>
      <c r="CG91" s="76" t="s">
        <v>297</v>
      </c>
      <c r="CH91" s="76" t="s">
        <v>297</v>
      </c>
      <c r="CI91" s="76" t="s">
        <v>297</v>
      </c>
      <c r="CJ91" s="76" t="s">
        <v>297</v>
      </c>
      <c r="CK91" s="76" t="s">
        <v>297</v>
      </c>
      <c r="CL91" s="79">
        <v>0</v>
      </c>
      <c r="CM91" s="79">
        <v>0</v>
      </c>
      <c r="CN91" s="79">
        <v>0</v>
      </c>
      <c r="CO91" s="79">
        <v>0</v>
      </c>
      <c r="CP91" s="79">
        <v>0</v>
      </c>
      <c r="CQ91" s="79">
        <v>0</v>
      </c>
      <c r="CR91" s="79">
        <v>0</v>
      </c>
      <c r="CS91" s="79">
        <v>0</v>
      </c>
      <c r="CT91" s="79">
        <v>0</v>
      </c>
      <c r="CU91" s="79">
        <v>2021100051951270</v>
      </c>
      <c r="CV91" s="79" t="s">
        <v>256</v>
      </c>
      <c r="CW91" s="76" t="s">
        <v>256</v>
      </c>
      <c r="CX91" s="79" t="s">
        <v>1434</v>
      </c>
      <c r="CY91" s="79" t="s">
        <v>256</v>
      </c>
      <c r="CZ91" s="79" t="s">
        <v>256</v>
      </c>
      <c r="DA91" s="79" t="s">
        <v>256</v>
      </c>
      <c r="DB91" s="79" t="s">
        <v>256</v>
      </c>
      <c r="DC91" s="79" t="s">
        <v>256</v>
      </c>
      <c r="DD91" s="79" t="s">
        <v>256</v>
      </c>
      <c r="DE91" s="79" t="s">
        <v>256</v>
      </c>
      <c r="DF91" s="44" t="s">
        <v>256</v>
      </c>
    </row>
    <row r="92" spans="1:110" x14ac:dyDescent="0.25">
      <c r="A92" s="76" t="s">
        <v>251</v>
      </c>
      <c r="B92" s="77">
        <v>43770</v>
      </c>
      <c r="C92" s="78" t="s">
        <v>252</v>
      </c>
      <c r="D92" s="78" t="s">
        <v>253</v>
      </c>
      <c r="E92" s="76" t="s">
        <v>254</v>
      </c>
      <c r="F92" s="76" t="s">
        <v>255</v>
      </c>
      <c r="G92" s="76" t="s">
        <v>256</v>
      </c>
      <c r="H92" s="76" t="s">
        <v>257</v>
      </c>
      <c r="I92" s="76" t="s">
        <v>258</v>
      </c>
      <c r="J92" s="78" t="s">
        <v>252</v>
      </c>
      <c r="K92" s="78" t="s">
        <v>259</v>
      </c>
      <c r="L92" s="76" t="s">
        <v>260</v>
      </c>
      <c r="M92" s="76" t="s">
        <v>261</v>
      </c>
      <c r="N92" s="76" t="s">
        <v>1435</v>
      </c>
      <c r="O92" s="76" t="s">
        <v>1436</v>
      </c>
      <c r="P92" s="76" t="s">
        <v>1437</v>
      </c>
      <c r="Q92" s="76" t="s">
        <v>1438</v>
      </c>
      <c r="R92" s="76" t="s">
        <v>1439</v>
      </c>
      <c r="S92" s="76" t="s">
        <v>1440</v>
      </c>
      <c r="T92" s="76" t="s">
        <v>268</v>
      </c>
      <c r="U92" s="76" t="s">
        <v>512</v>
      </c>
      <c r="V92" s="79">
        <v>300000</v>
      </c>
      <c r="W92" s="79">
        <v>0</v>
      </c>
      <c r="X92" s="76" t="s">
        <v>1441</v>
      </c>
      <c r="Y92" s="76" t="s">
        <v>550</v>
      </c>
      <c r="Z92" s="76" t="s">
        <v>272</v>
      </c>
      <c r="AA92" s="76" t="s">
        <v>308</v>
      </c>
      <c r="AB92" s="76" t="s">
        <v>551</v>
      </c>
      <c r="AC92" s="76" t="s">
        <v>256</v>
      </c>
      <c r="AD92" s="76" t="s">
        <v>552</v>
      </c>
      <c r="AE92" s="76" t="s">
        <v>223</v>
      </c>
      <c r="AF92" s="76" t="s">
        <v>1442</v>
      </c>
      <c r="AG92" s="76" t="s">
        <v>1443</v>
      </c>
      <c r="AH92" s="76" t="s">
        <v>368</v>
      </c>
      <c r="AI92" s="78" t="s">
        <v>960</v>
      </c>
      <c r="AJ92" s="78" t="s">
        <v>318</v>
      </c>
      <c r="AK92" s="79">
        <v>64252</v>
      </c>
      <c r="AL92" s="76" t="s">
        <v>213</v>
      </c>
      <c r="AM92" s="78" t="s">
        <v>1303</v>
      </c>
      <c r="AN92" s="78" t="s">
        <v>936</v>
      </c>
      <c r="AO92" s="78" t="s">
        <v>1444</v>
      </c>
      <c r="AP92" s="76" t="s">
        <v>232</v>
      </c>
      <c r="AQ92" s="76" t="s">
        <v>232</v>
      </c>
      <c r="AR92" s="79">
        <v>33899</v>
      </c>
      <c r="AS92" s="79" t="s">
        <v>256</v>
      </c>
      <c r="AT92" s="79">
        <v>3895</v>
      </c>
      <c r="AU92" s="76" t="s">
        <v>1445</v>
      </c>
      <c r="AV92" s="79">
        <v>26458</v>
      </c>
      <c r="AW92" s="79">
        <v>2646</v>
      </c>
      <c r="AX92" s="79">
        <v>23812</v>
      </c>
      <c r="AY92" s="79">
        <v>0</v>
      </c>
      <c r="AZ92" s="79">
        <v>26458</v>
      </c>
      <c r="BA92" s="76" t="s">
        <v>558</v>
      </c>
      <c r="BB92" s="78" t="s">
        <v>1303</v>
      </c>
      <c r="BC92" s="78" t="s">
        <v>1303</v>
      </c>
      <c r="BD92" s="76">
        <v>210</v>
      </c>
      <c r="BE92" s="78" t="s">
        <v>320</v>
      </c>
      <c r="BF92" s="76" t="s">
        <v>1446</v>
      </c>
      <c r="BG92" s="78" t="s">
        <v>322</v>
      </c>
      <c r="BH92" s="76" t="s">
        <v>1446</v>
      </c>
      <c r="BI92" s="78" t="s">
        <v>322</v>
      </c>
      <c r="BJ92" s="78" t="s">
        <v>322</v>
      </c>
      <c r="BK92" s="76" t="s">
        <v>256</v>
      </c>
      <c r="BL92" s="79">
        <v>300000</v>
      </c>
      <c r="BM92" s="79">
        <v>273542</v>
      </c>
      <c r="BN92" s="76" t="s">
        <v>256</v>
      </c>
      <c r="BO92" s="76" t="s">
        <v>256</v>
      </c>
      <c r="BP92" s="76" t="s">
        <v>256</v>
      </c>
      <c r="BQ92" s="76" t="s">
        <v>256</v>
      </c>
      <c r="BR92" s="76" t="s">
        <v>256</v>
      </c>
      <c r="BS92" s="76" t="s">
        <v>293</v>
      </c>
      <c r="BT92" s="76" t="s">
        <v>256</v>
      </c>
      <c r="BU92" s="76" t="s">
        <v>256</v>
      </c>
      <c r="BV92" s="76" t="s">
        <v>256</v>
      </c>
      <c r="BW92" s="76" t="s">
        <v>256</v>
      </c>
      <c r="BX92" s="76" t="s">
        <v>256</v>
      </c>
      <c r="BY92" s="76" t="s">
        <v>690</v>
      </c>
      <c r="BZ92" s="76" t="s">
        <v>256</v>
      </c>
      <c r="CA92" s="76" t="s">
        <v>256</v>
      </c>
      <c r="CB92" s="76" t="s">
        <v>256</v>
      </c>
      <c r="CC92" s="76" t="s">
        <v>256</v>
      </c>
      <c r="CD92" s="76" t="s">
        <v>560</v>
      </c>
      <c r="CE92" s="76" t="s">
        <v>296</v>
      </c>
      <c r="CF92" s="76" t="s">
        <v>297</v>
      </c>
      <c r="CG92" s="76" t="s">
        <v>297</v>
      </c>
      <c r="CH92" s="76" t="s">
        <v>297</v>
      </c>
      <c r="CI92" s="76" t="s">
        <v>297</v>
      </c>
      <c r="CJ92" s="76" t="s">
        <v>297</v>
      </c>
      <c r="CK92" s="76" t="s">
        <v>297</v>
      </c>
      <c r="CL92" s="79">
        <v>0</v>
      </c>
      <c r="CM92" s="79">
        <v>0</v>
      </c>
      <c r="CN92" s="79">
        <v>0</v>
      </c>
      <c r="CO92" s="79">
        <v>0</v>
      </c>
      <c r="CP92" s="79">
        <v>0</v>
      </c>
      <c r="CQ92" s="79">
        <v>0</v>
      </c>
      <c r="CR92" s="79">
        <v>0</v>
      </c>
      <c r="CS92" s="79">
        <v>0</v>
      </c>
      <c r="CT92" s="79">
        <v>0</v>
      </c>
      <c r="CU92" s="79">
        <v>2021100051951320</v>
      </c>
      <c r="CV92" s="79" t="s">
        <v>256</v>
      </c>
      <c r="CW92" s="76" t="s">
        <v>256</v>
      </c>
      <c r="CX92" s="79" t="s">
        <v>1447</v>
      </c>
      <c r="CY92" s="79" t="s">
        <v>256</v>
      </c>
      <c r="CZ92" s="79" t="s">
        <v>256</v>
      </c>
      <c r="DA92" s="79" t="s">
        <v>256</v>
      </c>
      <c r="DB92" s="79" t="s">
        <v>256</v>
      </c>
      <c r="DC92" s="79" t="s">
        <v>256</v>
      </c>
      <c r="DD92" s="79" t="s">
        <v>256</v>
      </c>
      <c r="DE92" s="79" t="s">
        <v>256</v>
      </c>
      <c r="DF92" s="44" t="s">
        <v>256</v>
      </c>
    </row>
    <row r="93" spans="1:110" x14ac:dyDescent="0.25">
      <c r="A93" s="76" t="s">
        <v>251</v>
      </c>
      <c r="B93" s="77">
        <v>43770</v>
      </c>
      <c r="C93" s="78" t="s">
        <v>252</v>
      </c>
      <c r="D93" s="78" t="s">
        <v>253</v>
      </c>
      <c r="E93" s="76" t="s">
        <v>254</v>
      </c>
      <c r="F93" s="76" t="s">
        <v>255</v>
      </c>
      <c r="G93" s="76" t="s">
        <v>256</v>
      </c>
      <c r="H93" s="76" t="s">
        <v>257</v>
      </c>
      <c r="I93" s="76" t="s">
        <v>258</v>
      </c>
      <c r="J93" s="78" t="s">
        <v>252</v>
      </c>
      <c r="K93" s="78" t="s">
        <v>259</v>
      </c>
      <c r="L93" s="76" t="s">
        <v>260</v>
      </c>
      <c r="M93" s="76" t="s">
        <v>261</v>
      </c>
      <c r="N93" s="76" t="s">
        <v>333</v>
      </c>
      <c r="O93" s="76" t="s">
        <v>334</v>
      </c>
      <c r="P93" s="76" t="s">
        <v>335</v>
      </c>
      <c r="Q93" s="76" t="s">
        <v>1448</v>
      </c>
      <c r="R93" s="76" t="s">
        <v>1449</v>
      </c>
      <c r="S93" s="76" t="s">
        <v>445</v>
      </c>
      <c r="T93" s="76" t="s">
        <v>268</v>
      </c>
      <c r="U93" s="76" t="s">
        <v>512</v>
      </c>
      <c r="V93" s="79">
        <v>300000</v>
      </c>
      <c r="W93" s="79">
        <v>0</v>
      </c>
      <c r="X93" s="76" t="s">
        <v>1450</v>
      </c>
      <c r="Y93" s="76" t="s">
        <v>340</v>
      </c>
      <c r="Z93" s="76" t="s">
        <v>272</v>
      </c>
      <c r="AA93" s="76" t="s">
        <v>341</v>
      </c>
      <c r="AB93" s="76" t="s">
        <v>342</v>
      </c>
      <c r="AC93" s="76" t="s">
        <v>256</v>
      </c>
      <c r="AD93" s="76" t="s">
        <v>343</v>
      </c>
      <c r="AE93" s="76" t="s">
        <v>222</v>
      </c>
      <c r="AF93" s="76" t="s">
        <v>344</v>
      </c>
      <c r="AG93" s="76" t="s">
        <v>345</v>
      </c>
      <c r="AH93" s="76" t="s">
        <v>279</v>
      </c>
      <c r="AI93" s="78" t="s">
        <v>318</v>
      </c>
      <c r="AJ93" s="78" t="s">
        <v>936</v>
      </c>
      <c r="AK93" s="79">
        <v>24614</v>
      </c>
      <c r="AL93" s="76" t="s">
        <v>211</v>
      </c>
      <c r="AM93" s="78" t="s">
        <v>938</v>
      </c>
      <c r="AN93" s="78" t="s">
        <v>938</v>
      </c>
      <c r="AO93" s="78" t="s">
        <v>1451</v>
      </c>
      <c r="AP93" s="76" t="s">
        <v>232</v>
      </c>
      <c r="AQ93" s="76" t="s">
        <v>232</v>
      </c>
      <c r="AR93" s="79">
        <v>1500</v>
      </c>
      <c r="AS93" s="79" t="s">
        <v>256</v>
      </c>
      <c r="AT93" s="79">
        <v>3226</v>
      </c>
      <c r="AU93" s="76" t="s">
        <v>1452</v>
      </c>
      <c r="AV93" s="79">
        <v>19888</v>
      </c>
      <c r="AW93" s="79">
        <v>1989</v>
      </c>
      <c r="AX93" s="79">
        <v>17899</v>
      </c>
      <c r="AY93" s="79">
        <v>0</v>
      </c>
      <c r="AZ93" s="79">
        <v>19888</v>
      </c>
      <c r="BA93" s="76" t="s">
        <v>350</v>
      </c>
      <c r="BB93" s="78" t="s">
        <v>320</v>
      </c>
      <c r="BC93" s="78" t="s">
        <v>320</v>
      </c>
      <c r="BD93" s="76">
        <v>211</v>
      </c>
      <c r="BE93" s="78" t="s">
        <v>964</v>
      </c>
      <c r="BF93" s="76" t="s">
        <v>1453</v>
      </c>
      <c r="BG93" s="78" t="s">
        <v>827</v>
      </c>
      <c r="BH93" s="76" t="s">
        <v>1453</v>
      </c>
      <c r="BI93" s="78" t="s">
        <v>827</v>
      </c>
      <c r="BJ93" s="78" t="s">
        <v>827</v>
      </c>
      <c r="BK93" s="76" t="s">
        <v>256</v>
      </c>
      <c r="BL93" s="79">
        <v>264471</v>
      </c>
      <c r="BM93" s="79">
        <v>244583</v>
      </c>
      <c r="BN93" s="76" t="s">
        <v>256</v>
      </c>
      <c r="BO93" s="76" t="s">
        <v>256</v>
      </c>
      <c r="BP93" s="76" t="s">
        <v>256</v>
      </c>
      <c r="BQ93" s="76" t="s">
        <v>256</v>
      </c>
      <c r="BR93" s="76" t="s">
        <v>256</v>
      </c>
      <c r="BS93" s="76" t="s">
        <v>293</v>
      </c>
      <c r="BT93" s="76" t="s">
        <v>256</v>
      </c>
      <c r="BU93" s="76" t="s">
        <v>256</v>
      </c>
      <c r="BV93" s="76" t="s">
        <v>256</v>
      </c>
      <c r="BW93" s="76" t="s">
        <v>256</v>
      </c>
      <c r="BX93" s="76" t="s">
        <v>256</v>
      </c>
      <c r="BY93" s="76" t="s">
        <v>294</v>
      </c>
      <c r="BZ93" s="76" t="s">
        <v>256</v>
      </c>
      <c r="CA93" s="76" t="s">
        <v>256</v>
      </c>
      <c r="CB93" s="76" t="s">
        <v>256</v>
      </c>
      <c r="CC93" s="76" t="s">
        <v>256</v>
      </c>
      <c r="CD93" s="76" t="s">
        <v>353</v>
      </c>
      <c r="CE93" s="76" t="s">
        <v>296</v>
      </c>
      <c r="CF93" s="76" t="s">
        <v>297</v>
      </c>
      <c r="CG93" s="76" t="s">
        <v>297</v>
      </c>
      <c r="CH93" s="76" t="s">
        <v>297</v>
      </c>
      <c r="CI93" s="76" t="s">
        <v>297</v>
      </c>
      <c r="CJ93" s="76" t="s">
        <v>297</v>
      </c>
      <c r="CK93" s="76" t="s">
        <v>297</v>
      </c>
      <c r="CL93" s="79">
        <v>0</v>
      </c>
      <c r="CM93" s="79">
        <v>0</v>
      </c>
      <c r="CN93" s="79">
        <v>0</v>
      </c>
      <c r="CO93" s="79">
        <v>0</v>
      </c>
      <c r="CP93" s="79">
        <v>0</v>
      </c>
      <c r="CQ93" s="79">
        <v>0</v>
      </c>
      <c r="CR93" s="79">
        <v>0</v>
      </c>
      <c r="CS93" s="79">
        <v>0</v>
      </c>
      <c r="CT93" s="79">
        <v>0</v>
      </c>
      <c r="CU93" s="79">
        <v>2021100051952020</v>
      </c>
      <c r="CV93" s="79" t="s">
        <v>256</v>
      </c>
      <c r="CW93" s="76" t="s">
        <v>256</v>
      </c>
      <c r="CX93" s="79" t="s">
        <v>1454</v>
      </c>
      <c r="CY93" s="79" t="s">
        <v>256</v>
      </c>
      <c r="CZ93" s="79" t="s">
        <v>256</v>
      </c>
      <c r="DA93" s="79" t="s">
        <v>256</v>
      </c>
      <c r="DB93" s="79" t="s">
        <v>256</v>
      </c>
      <c r="DC93" s="79" t="s">
        <v>256</v>
      </c>
      <c r="DD93" s="79" t="s">
        <v>256</v>
      </c>
      <c r="DE93" s="79" t="s">
        <v>256</v>
      </c>
      <c r="DF93" s="44" t="s">
        <v>256</v>
      </c>
    </row>
    <row r="94" spans="1:110" x14ac:dyDescent="0.25">
      <c r="A94" s="76" t="s">
        <v>251</v>
      </c>
      <c r="B94" s="77">
        <v>43770</v>
      </c>
      <c r="C94" s="78" t="s">
        <v>252</v>
      </c>
      <c r="D94" s="78" t="s">
        <v>253</v>
      </c>
      <c r="E94" s="76" t="s">
        <v>254</v>
      </c>
      <c r="F94" s="76" t="s">
        <v>255</v>
      </c>
      <c r="G94" s="76" t="s">
        <v>256</v>
      </c>
      <c r="H94" s="76" t="s">
        <v>257</v>
      </c>
      <c r="I94" s="76" t="s">
        <v>258</v>
      </c>
      <c r="J94" s="78" t="s">
        <v>252</v>
      </c>
      <c r="K94" s="78" t="s">
        <v>259</v>
      </c>
      <c r="L94" s="76" t="s">
        <v>260</v>
      </c>
      <c r="M94" s="76" t="s">
        <v>261</v>
      </c>
      <c r="N94" s="76" t="s">
        <v>1341</v>
      </c>
      <c r="O94" s="76" t="s">
        <v>1342</v>
      </c>
      <c r="P94" s="76" t="s">
        <v>1343</v>
      </c>
      <c r="Q94" s="76" t="s">
        <v>1344</v>
      </c>
      <c r="R94" s="76" t="s">
        <v>303</v>
      </c>
      <c r="S94" s="76" t="s">
        <v>304</v>
      </c>
      <c r="T94" s="76" t="s">
        <v>338</v>
      </c>
      <c r="U94" s="76" t="s">
        <v>548</v>
      </c>
      <c r="V94" s="79">
        <v>300000</v>
      </c>
      <c r="W94" s="79">
        <v>0</v>
      </c>
      <c r="X94" s="76" t="s">
        <v>1455</v>
      </c>
      <c r="Y94" s="76" t="s">
        <v>1456</v>
      </c>
      <c r="Z94" s="76" t="s">
        <v>1457</v>
      </c>
      <c r="AA94" s="76" t="s">
        <v>1458</v>
      </c>
      <c r="AB94" s="76" t="s">
        <v>1459</v>
      </c>
      <c r="AC94" s="76" t="s">
        <v>256</v>
      </c>
      <c r="AD94" s="76" t="s">
        <v>1460</v>
      </c>
      <c r="AE94" s="76" t="s">
        <v>225</v>
      </c>
      <c r="AF94" s="76" t="s">
        <v>1128</v>
      </c>
      <c r="AG94" s="76" t="s">
        <v>1129</v>
      </c>
      <c r="AH94" s="76" t="s">
        <v>555</v>
      </c>
      <c r="AI94" s="78" t="s">
        <v>375</v>
      </c>
      <c r="AJ94" s="78" t="s">
        <v>1139</v>
      </c>
      <c r="AK94" s="79">
        <v>69852</v>
      </c>
      <c r="AL94" s="76" t="s">
        <v>213</v>
      </c>
      <c r="AM94" s="78" t="s">
        <v>318</v>
      </c>
      <c r="AN94" s="78" t="s">
        <v>318</v>
      </c>
      <c r="AO94" s="78" t="s">
        <v>318</v>
      </c>
      <c r="AP94" s="76" t="s">
        <v>373</v>
      </c>
      <c r="AQ94" s="76" t="s">
        <v>373</v>
      </c>
      <c r="AR94" s="79">
        <v>53913</v>
      </c>
      <c r="AS94" s="79" t="s">
        <v>256</v>
      </c>
      <c r="AT94" s="79">
        <v>0</v>
      </c>
      <c r="AU94" s="76" t="s">
        <v>1461</v>
      </c>
      <c r="AV94" s="79">
        <v>15939</v>
      </c>
      <c r="AW94" s="79">
        <v>0</v>
      </c>
      <c r="AX94" s="79">
        <v>15939</v>
      </c>
      <c r="AY94" s="79">
        <v>0</v>
      </c>
      <c r="AZ94" s="79">
        <v>15939</v>
      </c>
      <c r="BA94" s="76" t="s">
        <v>1341</v>
      </c>
      <c r="BB94" s="78" t="s">
        <v>936</v>
      </c>
      <c r="BC94" s="78" t="s">
        <v>936</v>
      </c>
      <c r="BD94" s="76">
        <v>209</v>
      </c>
      <c r="BE94" s="78" t="s">
        <v>938</v>
      </c>
      <c r="BF94" s="76" t="s">
        <v>1462</v>
      </c>
      <c r="BG94" s="78" t="s">
        <v>964</v>
      </c>
      <c r="BH94" s="76" t="s">
        <v>1462</v>
      </c>
      <c r="BI94" s="78" t="s">
        <v>964</v>
      </c>
      <c r="BJ94" s="78" t="s">
        <v>964</v>
      </c>
      <c r="BK94" s="76" t="s">
        <v>256</v>
      </c>
      <c r="BL94" s="79">
        <v>123698</v>
      </c>
      <c r="BM94" s="79">
        <v>107759</v>
      </c>
      <c r="BN94" s="76" t="s">
        <v>256</v>
      </c>
      <c r="BO94" s="76" t="s">
        <v>256</v>
      </c>
      <c r="BP94" s="76" t="s">
        <v>256</v>
      </c>
      <c r="BQ94" s="76" t="s">
        <v>256</v>
      </c>
      <c r="BR94" s="76" t="s">
        <v>256</v>
      </c>
      <c r="BS94" s="76" t="s">
        <v>293</v>
      </c>
      <c r="BT94" s="76" t="s">
        <v>256</v>
      </c>
      <c r="BU94" s="76" t="s">
        <v>256</v>
      </c>
      <c r="BV94" s="76" t="s">
        <v>256</v>
      </c>
      <c r="BW94" s="76" t="s">
        <v>256</v>
      </c>
      <c r="BX94" s="76" t="s">
        <v>256</v>
      </c>
      <c r="BY94" s="76" t="s">
        <v>1463</v>
      </c>
      <c r="BZ94" s="76" t="s">
        <v>256</v>
      </c>
      <c r="CA94" s="76" t="s">
        <v>256</v>
      </c>
      <c r="CB94" s="76" t="s">
        <v>256</v>
      </c>
      <c r="CC94" s="76" t="s">
        <v>256</v>
      </c>
      <c r="CD94" s="76" t="s">
        <v>1464</v>
      </c>
      <c r="CE94" s="76" t="s">
        <v>296</v>
      </c>
      <c r="CF94" s="76" t="s">
        <v>297</v>
      </c>
      <c r="CG94" s="76" t="s">
        <v>297</v>
      </c>
      <c r="CH94" s="76" t="s">
        <v>297</v>
      </c>
      <c r="CI94" s="76" t="s">
        <v>297</v>
      </c>
      <c r="CJ94" s="76" t="s">
        <v>297</v>
      </c>
      <c r="CK94" s="76" t="s">
        <v>297</v>
      </c>
      <c r="CL94" s="79">
        <v>0</v>
      </c>
      <c r="CM94" s="79">
        <v>0</v>
      </c>
      <c r="CN94" s="79">
        <v>0</v>
      </c>
      <c r="CO94" s="79">
        <v>0</v>
      </c>
      <c r="CP94" s="79">
        <v>0</v>
      </c>
      <c r="CQ94" s="79">
        <v>0</v>
      </c>
      <c r="CR94" s="79">
        <v>0</v>
      </c>
      <c r="CS94" s="79">
        <v>0</v>
      </c>
      <c r="CT94" s="79">
        <v>0</v>
      </c>
      <c r="CU94" s="79">
        <v>2021100051952080</v>
      </c>
      <c r="CV94" s="79" t="s">
        <v>256</v>
      </c>
      <c r="CW94" s="76" t="s">
        <v>256</v>
      </c>
      <c r="CX94" s="79" t="s">
        <v>1465</v>
      </c>
      <c r="CY94" s="79" t="s">
        <v>256</v>
      </c>
      <c r="CZ94" s="79" t="s">
        <v>256</v>
      </c>
      <c r="DA94" s="79" t="s">
        <v>256</v>
      </c>
      <c r="DB94" s="79" t="s">
        <v>256</v>
      </c>
      <c r="DC94" s="79" t="s">
        <v>256</v>
      </c>
      <c r="DD94" s="79" t="s">
        <v>256</v>
      </c>
      <c r="DE94" s="79" t="s">
        <v>256</v>
      </c>
      <c r="DF94" s="44" t="s">
        <v>256</v>
      </c>
    </row>
    <row r="95" spans="1:110" x14ac:dyDescent="0.25">
      <c r="A95" s="76" t="s">
        <v>251</v>
      </c>
      <c r="B95" s="77">
        <v>43770</v>
      </c>
      <c r="C95" s="78" t="s">
        <v>252</v>
      </c>
      <c r="D95" s="78" t="s">
        <v>253</v>
      </c>
      <c r="E95" s="76" t="s">
        <v>254</v>
      </c>
      <c r="F95" s="76" t="s">
        <v>255</v>
      </c>
      <c r="G95" s="76" t="s">
        <v>256</v>
      </c>
      <c r="H95" s="76" t="s">
        <v>257</v>
      </c>
      <c r="I95" s="76" t="s">
        <v>258</v>
      </c>
      <c r="J95" s="78" t="s">
        <v>252</v>
      </c>
      <c r="K95" s="78" t="s">
        <v>259</v>
      </c>
      <c r="L95" s="76" t="s">
        <v>260</v>
      </c>
      <c r="M95" s="76" t="s">
        <v>261</v>
      </c>
      <c r="N95" s="76" t="s">
        <v>1466</v>
      </c>
      <c r="O95" s="76" t="s">
        <v>1467</v>
      </c>
      <c r="P95" s="76" t="s">
        <v>1468</v>
      </c>
      <c r="Q95" s="76" t="s">
        <v>1469</v>
      </c>
      <c r="R95" s="76" t="s">
        <v>927</v>
      </c>
      <c r="S95" s="76" t="s">
        <v>928</v>
      </c>
      <c r="T95" s="76" t="s">
        <v>338</v>
      </c>
      <c r="U95" s="76" t="s">
        <v>627</v>
      </c>
      <c r="V95" s="79">
        <v>300000</v>
      </c>
      <c r="W95" s="79">
        <v>0</v>
      </c>
      <c r="X95" s="76" t="s">
        <v>1470</v>
      </c>
      <c r="Y95" s="76" t="s">
        <v>1471</v>
      </c>
      <c r="Z95" s="76" t="s">
        <v>362</v>
      </c>
      <c r="AA95" s="76" t="s">
        <v>496</v>
      </c>
      <c r="AB95" s="76" t="s">
        <v>1472</v>
      </c>
      <c r="AC95" s="76" t="s">
        <v>297</v>
      </c>
      <c r="AD95" s="76" t="s">
        <v>1473</v>
      </c>
      <c r="AE95" s="76" t="s">
        <v>222</v>
      </c>
      <c r="AF95" s="76" t="s">
        <v>1474</v>
      </c>
      <c r="AG95" s="76" t="s">
        <v>1475</v>
      </c>
      <c r="AH95" s="76" t="s">
        <v>706</v>
      </c>
      <c r="AI95" s="78" t="s">
        <v>962</v>
      </c>
      <c r="AJ95" s="78" t="s">
        <v>1303</v>
      </c>
      <c r="AK95" s="79">
        <v>18987</v>
      </c>
      <c r="AL95" s="76" t="s">
        <v>210</v>
      </c>
      <c r="AM95" s="78" t="s">
        <v>827</v>
      </c>
      <c r="AN95" s="78" t="s">
        <v>457</v>
      </c>
      <c r="AO95" s="78" t="s">
        <v>827</v>
      </c>
      <c r="AP95" s="76" t="s">
        <v>373</v>
      </c>
      <c r="AQ95" s="76" t="s">
        <v>373</v>
      </c>
      <c r="AR95" s="79">
        <v>1874</v>
      </c>
      <c r="AS95" s="79" t="s">
        <v>256</v>
      </c>
      <c r="AT95" s="79">
        <v>0</v>
      </c>
      <c r="AU95" s="76" t="s">
        <v>1476</v>
      </c>
      <c r="AV95" s="79">
        <v>17113</v>
      </c>
      <c r="AW95" s="79">
        <v>0</v>
      </c>
      <c r="AX95" s="79">
        <v>17113</v>
      </c>
      <c r="AY95" s="79">
        <v>0</v>
      </c>
      <c r="AZ95" s="79">
        <v>17113</v>
      </c>
      <c r="BA95" s="76" t="s">
        <v>1466</v>
      </c>
      <c r="BB95" s="78" t="s">
        <v>826</v>
      </c>
      <c r="BC95" s="78" t="s">
        <v>826</v>
      </c>
      <c r="BD95" s="76">
        <v>216</v>
      </c>
      <c r="BE95" s="78" t="s">
        <v>458</v>
      </c>
      <c r="BF95" s="76" t="s">
        <v>1477</v>
      </c>
      <c r="BG95" s="78" t="s">
        <v>460</v>
      </c>
      <c r="BH95" s="76" t="s">
        <v>1477</v>
      </c>
      <c r="BI95" s="78" t="s">
        <v>460</v>
      </c>
      <c r="BJ95" s="78" t="s">
        <v>460</v>
      </c>
      <c r="BK95" s="76" t="s">
        <v>256</v>
      </c>
      <c r="BL95" s="79">
        <v>300000</v>
      </c>
      <c r="BM95" s="79">
        <v>282887</v>
      </c>
      <c r="BN95" s="76" t="s">
        <v>256</v>
      </c>
      <c r="BO95" s="76" t="s">
        <v>256</v>
      </c>
      <c r="BP95" s="76" t="s">
        <v>256</v>
      </c>
      <c r="BQ95" s="76" t="s">
        <v>256</v>
      </c>
      <c r="BR95" s="76" t="s">
        <v>256</v>
      </c>
      <c r="BS95" s="76" t="s">
        <v>293</v>
      </c>
      <c r="BT95" s="76" t="s">
        <v>256</v>
      </c>
      <c r="BU95" s="76" t="s">
        <v>256</v>
      </c>
      <c r="BV95" s="76" t="s">
        <v>256</v>
      </c>
      <c r="BW95" s="76" t="s">
        <v>256</v>
      </c>
      <c r="BX95" s="76" t="s">
        <v>256</v>
      </c>
      <c r="BY95" s="76" t="s">
        <v>294</v>
      </c>
      <c r="BZ95" s="76" t="s">
        <v>256</v>
      </c>
      <c r="CA95" s="76" t="s">
        <v>256</v>
      </c>
      <c r="CB95" s="76" t="s">
        <v>256</v>
      </c>
      <c r="CC95" s="76" t="s">
        <v>256</v>
      </c>
      <c r="CD95" s="76" t="s">
        <v>1478</v>
      </c>
      <c r="CE95" s="76" t="s">
        <v>296</v>
      </c>
      <c r="CF95" s="76" t="s">
        <v>297</v>
      </c>
      <c r="CG95" s="76" t="s">
        <v>297</v>
      </c>
      <c r="CH95" s="76" t="s">
        <v>297</v>
      </c>
      <c r="CI95" s="76" t="s">
        <v>297</v>
      </c>
      <c r="CJ95" s="76" t="s">
        <v>297</v>
      </c>
      <c r="CK95" s="76" t="s">
        <v>297</v>
      </c>
      <c r="CL95" s="79">
        <v>0</v>
      </c>
      <c r="CM95" s="79">
        <v>0</v>
      </c>
      <c r="CN95" s="79">
        <v>0</v>
      </c>
      <c r="CO95" s="79">
        <v>0</v>
      </c>
      <c r="CP95" s="79">
        <v>0</v>
      </c>
      <c r="CQ95" s="79">
        <v>0</v>
      </c>
      <c r="CR95" s="79">
        <v>0</v>
      </c>
      <c r="CS95" s="79">
        <v>0</v>
      </c>
      <c r="CT95" s="79">
        <v>0</v>
      </c>
      <c r="CU95" s="79">
        <v>2021100051952600</v>
      </c>
      <c r="CV95" s="79" t="s">
        <v>256</v>
      </c>
      <c r="CW95" s="76" t="s">
        <v>256</v>
      </c>
      <c r="CX95" s="79" t="s">
        <v>1479</v>
      </c>
      <c r="CY95" s="79" t="s">
        <v>256</v>
      </c>
      <c r="CZ95" s="79" t="s">
        <v>256</v>
      </c>
      <c r="DA95" s="79" t="s">
        <v>256</v>
      </c>
      <c r="DB95" s="79" t="s">
        <v>256</v>
      </c>
      <c r="DC95" s="79" t="s">
        <v>256</v>
      </c>
      <c r="DD95" s="79" t="s">
        <v>256</v>
      </c>
      <c r="DE95" s="79" t="s">
        <v>256</v>
      </c>
      <c r="DF95" s="44" t="s">
        <v>256</v>
      </c>
    </row>
    <row r="96" spans="1:110" x14ac:dyDescent="0.25">
      <c r="A96" s="76" t="s">
        <v>251</v>
      </c>
      <c r="B96" s="77">
        <v>43770</v>
      </c>
      <c r="C96" s="78" t="s">
        <v>252</v>
      </c>
      <c r="D96" s="78" t="s">
        <v>253</v>
      </c>
      <c r="E96" s="76" t="s">
        <v>254</v>
      </c>
      <c r="F96" s="76" t="s">
        <v>255</v>
      </c>
      <c r="G96" s="76" t="s">
        <v>256</v>
      </c>
      <c r="H96" s="76" t="s">
        <v>257</v>
      </c>
      <c r="I96" s="76" t="s">
        <v>258</v>
      </c>
      <c r="J96" s="78" t="s">
        <v>252</v>
      </c>
      <c r="K96" s="78" t="s">
        <v>259</v>
      </c>
      <c r="L96" s="76" t="s">
        <v>260</v>
      </c>
      <c r="M96" s="76" t="s">
        <v>261</v>
      </c>
      <c r="N96" s="76" t="s">
        <v>1480</v>
      </c>
      <c r="O96" s="76" t="s">
        <v>1481</v>
      </c>
      <c r="P96" s="76" t="s">
        <v>1482</v>
      </c>
      <c r="Q96" s="76" t="s">
        <v>1483</v>
      </c>
      <c r="R96" s="76" t="s">
        <v>1093</v>
      </c>
      <c r="S96" s="76" t="s">
        <v>928</v>
      </c>
      <c r="T96" s="76" t="s">
        <v>338</v>
      </c>
      <c r="U96" s="76" t="s">
        <v>627</v>
      </c>
      <c r="V96" s="79">
        <v>300000</v>
      </c>
      <c r="W96" s="79">
        <v>0</v>
      </c>
      <c r="X96" s="76" t="s">
        <v>1484</v>
      </c>
      <c r="Y96" s="76" t="s">
        <v>1485</v>
      </c>
      <c r="Z96" s="76" t="s">
        <v>1486</v>
      </c>
      <c r="AA96" s="76" t="s">
        <v>1487</v>
      </c>
      <c r="AB96" s="76" t="s">
        <v>1488</v>
      </c>
      <c r="AC96" s="76" t="s">
        <v>1489</v>
      </c>
      <c r="AD96" s="76" t="s">
        <v>1490</v>
      </c>
      <c r="AE96" s="76" t="s">
        <v>222</v>
      </c>
      <c r="AF96" s="76" t="s">
        <v>1491</v>
      </c>
      <c r="AG96" s="76" t="s">
        <v>1492</v>
      </c>
      <c r="AH96" s="76" t="s">
        <v>706</v>
      </c>
      <c r="AI96" s="78" t="s">
        <v>318</v>
      </c>
      <c r="AJ96" s="78" t="s">
        <v>1414</v>
      </c>
      <c r="AK96" s="79">
        <v>18667</v>
      </c>
      <c r="AL96" s="76" t="s">
        <v>210</v>
      </c>
      <c r="AM96" s="78" t="s">
        <v>322</v>
      </c>
      <c r="AN96" s="78" t="s">
        <v>319</v>
      </c>
      <c r="AO96" s="78" t="s">
        <v>1493</v>
      </c>
      <c r="AP96" s="76" t="s">
        <v>232</v>
      </c>
      <c r="AQ96" s="76" t="s">
        <v>232</v>
      </c>
      <c r="AR96" s="79">
        <v>0</v>
      </c>
      <c r="AS96" s="79" t="s">
        <v>256</v>
      </c>
      <c r="AT96" s="79">
        <v>3733</v>
      </c>
      <c r="AU96" s="76" t="s">
        <v>256</v>
      </c>
      <c r="AV96" s="79">
        <v>14934</v>
      </c>
      <c r="AW96" s="79">
        <v>1493</v>
      </c>
      <c r="AX96" s="79">
        <v>13441</v>
      </c>
      <c r="AY96" s="79">
        <v>0</v>
      </c>
      <c r="AZ96" s="79">
        <v>14934</v>
      </c>
      <c r="BA96" s="76" t="s">
        <v>1485</v>
      </c>
      <c r="BB96" s="78" t="s">
        <v>827</v>
      </c>
      <c r="BC96" s="78" t="s">
        <v>827</v>
      </c>
      <c r="BD96" s="76">
        <v>215</v>
      </c>
      <c r="BE96" s="78" t="s">
        <v>826</v>
      </c>
      <c r="BF96" s="76" t="s">
        <v>1494</v>
      </c>
      <c r="BG96" s="78" t="s">
        <v>458</v>
      </c>
      <c r="BH96" s="76" t="s">
        <v>1494</v>
      </c>
      <c r="BI96" s="78" t="s">
        <v>458</v>
      </c>
      <c r="BJ96" s="78" t="s">
        <v>458</v>
      </c>
      <c r="BK96" s="76" t="s">
        <v>256</v>
      </c>
      <c r="BL96" s="79">
        <v>300000</v>
      </c>
      <c r="BM96" s="79">
        <v>285066</v>
      </c>
      <c r="BN96" s="76" t="s">
        <v>290</v>
      </c>
      <c r="BO96" s="76" t="s">
        <v>291</v>
      </c>
      <c r="BP96" s="76" t="s">
        <v>1495</v>
      </c>
      <c r="BQ96" s="76" t="s">
        <v>256</v>
      </c>
      <c r="BR96" s="76" t="s">
        <v>1489</v>
      </c>
      <c r="BS96" s="76" t="s">
        <v>293</v>
      </c>
      <c r="BT96" s="76" t="s">
        <v>256</v>
      </c>
      <c r="BU96" s="76" t="s">
        <v>256</v>
      </c>
      <c r="BV96" s="76" t="s">
        <v>256</v>
      </c>
      <c r="BW96" s="76" t="s">
        <v>256</v>
      </c>
      <c r="BX96" s="76" t="s">
        <v>256</v>
      </c>
      <c r="BY96" s="76" t="s">
        <v>634</v>
      </c>
      <c r="BZ96" s="76" t="s">
        <v>256</v>
      </c>
      <c r="CA96" s="76" t="s">
        <v>256</v>
      </c>
      <c r="CB96" s="76" t="s">
        <v>256</v>
      </c>
      <c r="CC96" s="76" t="s">
        <v>256</v>
      </c>
      <c r="CD96" s="76" t="s">
        <v>1496</v>
      </c>
      <c r="CE96" s="76" t="s">
        <v>296</v>
      </c>
      <c r="CF96" s="76" t="s">
        <v>297</v>
      </c>
      <c r="CG96" s="76" t="s">
        <v>297</v>
      </c>
      <c r="CH96" s="76" t="s">
        <v>297</v>
      </c>
      <c r="CI96" s="76" t="s">
        <v>297</v>
      </c>
      <c r="CJ96" s="76" t="s">
        <v>297</v>
      </c>
      <c r="CK96" s="76" t="s">
        <v>297</v>
      </c>
      <c r="CL96" s="79">
        <v>0</v>
      </c>
      <c r="CM96" s="79">
        <v>0</v>
      </c>
      <c r="CN96" s="79">
        <v>0</v>
      </c>
      <c r="CO96" s="79">
        <v>0</v>
      </c>
      <c r="CP96" s="79">
        <v>0</v>
      </c>
      <c r="CQ96" s="79">
        <v>0</v>
      </c>
      <c r="CR96" s="79">
        <v>0</v>
      </c>
      <c r="CS96" s="79">
        <v>0</v>
      </c>
      <c r="CT96" s="79">
        <v>0</v>
      </c>
      <c r="CU96" s="79">
        <v>2021100051952670</v>
      </c>
      <c r="CV96" s="79" t="s">
        <v>256</v>
      </c>
      <c r="CW96" s="76" t="s">
        <v>256</v>
      </c>
      <c r="CX96" s="79" t="s">
        <v>1497</v>
      </c>
      <c r="CY96" s="79" t="s">
        <v>256</v>
      </c>
      <c r="CZ96" s="79" t="s">
        <v>256</v>
      </c>
      <c r="DA96" s="79" t="s">
        <v>256</v>
      </c>
      <c r="DB96" s="79" t="s">
        <v>256</v>
      </c>
      <c r="DC96" s="79" t="s">
        <v>256</v>
      </c>
      <c r="DD96" s="79" t="s">
        <v>256</v>
      </c>
      <c r="DE96" s="79" t="s">
        <v>256</v>
      </c>
      <c r="DF96" s="44" t="s">
        <v>256</v>
      </c>
    </row>
    <row r="97" spans="1:110" x14ac:dyDescent="0.25">
      <c r="A97" s="76" t="s">
        <v>251</v>
      </c>
      <c r="B97" s="77">
        <v>43770</v>
      </c>
      <c r="C97" s="78" t="s">
        <v>252</v>
      </c>
      <c r="D97" s="78" t="s">
        <v>253</v>
      </c>
      <c r="E97" s="76" t="s">
        <v>254</v>
      </c>
      <c r="F97" s="76" t="s">
        <v>255</v>
      </c>
      <c r="G97" s="76" t="s">
        <v>256</v>
      </c>
      <c r="H97" s="76" t="s">
        <v>257</v>
      </c>
      <c r="I97" s="76" t="s">
        <v>258</v>
      </c>
      <c r="J97" s="78" t="s">
        <v>252</v>
      </c>
      <c r="K97" s="78" t="s">
        <v>259</v>
      </c>
      <c r="L97" s="76" t="s">
        <v>260</v>
      </c>
      <c r="M97" s="76" t="s">
        <v>261</v>
      </c>
      <c r="N97" s="76" t="s">
        <v>562</v>
      </c>
      <c r="O97" s="76" t="s">
        <v>563</v>
      </c>
      <c r="P97" s="76" t="s">
        <v>564</v>
      </c>
      <c r="Q97" s="76" t="s">
        <v>565</v>
      </c>
      <c r="R97" s="76" t="s">
        <v>566</v>
      </c>
      <c r="S97" s="76" t="s">
        <v>493</v>
      </c>
      <c r="T97" s="76" t="s">
        <v>338</v>
      </c>
      <c r="U97" s="76" t="s">
        <v>548</v>
      </c>
      <c r="V97" s="79">
        <v>300000</v>
      </c>
      <c r="W97" s="79">
        <v>0</v>
      </c>
      <c r="X97" s="76" t="s">
        <v>1498</v>
      </c>
      <c r="Y97" s="76" t="s">
        <v>568</v>
      </c>
      <c r="Z97" s="76" t="s">
        <v>272</v>
      </c>
      <c r="AA97" s="76" t="s">
        <v>569</v>
      </c>
      <c r="AB97" s="76" t="s">
        <v>570</v>
      </c>
      <c r="AC97" s="76" t="s">
        <v>256</v>
      </c>
      <c r="AD97" s="76" t="s">
        <v>571</v>
      </c>
      <c r="AE97" s="76" t="s">
        <v>222</v>
      </c>
      <c r="AF97" s="76" t="s">
        <v>572</v>
      </c>
      <c r="AG97" s="76" t="s">
        <v>573</v>
      </c>
      <c r="AH97" s="76" t="s">
        <v>574</v>
      </c>
      <c r="AI97" s="78" t="s">
        <v>322</v>
      </c>
      <c r="AJ97" s="78" t="s">
        <v>322</v>
      </c>
      <c r="AK97" s="79">
        <v>20583</v>
      </c>
      <c r="AL97" s="76" t="s">
        <v>211</v>
      </c>
      <c r="AM97" s="78" t="s">
        <v>868</v>
      </c>
      <c r="AN97" s="78" t="s">
        <v>675</v>
      </c>
      <c r="AO97" s="78" t="s">
        <v>1499</v>
      </c>
      <c r="AP97" s="76" t="s">
        <v>232</v>
      </c>
      <c r="AQ97" s="76" t="s">
        <v>232</v>
      </c>
      <c r="AR97" s="79">
        <v>924</v>
      </c>
      <c r="AS97" s="79" t="s">
        <v>256</v>
      </c>
      <c r="AT97" s="79">
        <v>602</v>
      </c>
      <c r="AU97" s="76" t="s">
        <v>1500</v>
      </c>
      <c r="AV97" s="79">
        <v>19057</v>
      </c>
      <c r="AW97" s="79">
        <v>1906</v>
      </c>
      <c r="AX97" s="79">
        <v>17151</v>
      </c>
      <c r="AY97" s="79">
        <v>0</v>
      </c>
      <c r="AZ97" s="79">
        <v>19057</v>
      </c>
      <c r="BA97" s="76" t="s">
        <v>578</v>
      </c>
      <c r="BB97" s="78" t="s">
        <v>710</v>
      </c>
      <c r="BC97" s="78" t="s">
        <v>710</v>
      </c>
      <c r="BD97" s="76">
        <v>224</v>
      </c>
      <c r="BE97" s="78" t="s">
        <v>869</v>
      </c>
      <c r="BF97" s="76" t="s">
        <v>1501</v>
      </c>
      <c r="BG97" s="78" t="s">
        <v>871</v>
      </c>
      <c r="BH97" s="76" t="s">
        <v>1501</v>
      </c>
      <c r="BI97" s="78" t="s">
        <v>871</v>
      </c>
      <c r="BJ97" s="78" t="s">
        <v>871</v>
      </c>
      <c r="BK97" s="76" t="s">
        <v>256</v>
      </c>
      <c r="BL97" s="79">
        <v>260525</v>
      </c>
      <c r="BM97" s="79">
        <v>241468</v>
      </c>
      <c r="BN97" s="76" t="s">
        <v>256</v>
      </c>
      <c r="BO97" s="76" t="s">
        <v>256</v>
      </c>
      <c r="BP97" s="76" t="s">
        <v>256</v>
      </c>
      <c r="BQ97" s="76" t="s">
        <v>256</v>
      </c>
      <c r="BR97" s="76" t="s">
        <v>256</v>
      </c>
      <c r="BS97" s="76" t="s">
        <v>293</v>
      </c>
      <c r="BT97" s="76" t="s">
        <v>256</v>
      </c>
      <c r="BU97" s="76" t="s">
        <v>256</v>
      </c>
      <c r="BV97" s="76" t="s">
        <v>256</v>
      </c>
      <c r="BW97" s="76" t="s">
        <v>256</v>
      </c>
      <c r="BX97" s="76" t="s">
        <v>256</v>
      </c>
      <c r="BY97" s="76" t="s">
        <v>580</v>
      </c>
      <c r="BZ97" s="76" t="s">
        <v>256</v>
      </c>
      <c r="CA97" s="76" t="s">
        <v>256</v>
      </c>
      <c r="CB97" s="76" t="s">
        <v>256</v>
      </c>
      <c r="CC97" s="76" t="s">
        <v>256</v>
      </c>
      <c r="CD97" s="76" t="s">
        <v>581</v>
      </c>
      <c r="CE97" s="76" t="s">
        <v>296</v>
      </c>
      <c r="CF97" s="76" t="s">
        <v>297</v>
      </c>
      <c r="CG97" s="76" t="s">
        <v>297</v>
      </c>
      <c r="CH97" s="76" t="s">
        <v>297</v>
      </c>
      <c r="CI97" s="76" t="s">
        <v>297</v>
      </c>
      <c r="CJ97" s="76" t="s">
        <v>297</v>
      </c>
      <c r="CK97" s="76" t="s">
        <v>297</v>
      </c>
      <c r="CL97" s="79">
        <v>0</v>
      </c>
      <c r="CM97" s="79">
        <v>0</v>
      </c>
      <c r="CN97" s="79">
        <v>0</v>
      </c>
      <c r="CO97" s="79">
        <v>0</v>
      </c>
      <c r="CP97" s="79">
        <v>0</v>
      </c>
      <c r="CQ97" s="79">
        <v>0</v>
      </c>
      <c r="CR97" s="79">
        <v>0</v>
      </c>
      <c r="CS97" s="79">
        <v>0</v>
      </c>
      <c r="CT97" s="79">
        <v>0</v>
      </c>
      <c r="CU97" s="79">
        <v>2021100051952690</v>
      </c>
      <c r="CV97" s="79" t="s">
        <v>256</v>
      </c>
      <c r="CW97" s="76" t="s">
        <v>256</v>
      </c>
      <c r="CX97" s="79" t="s">
        <v>1502</v>
      </c>
      <c r="CY97" s="79" t="s">
        <v>256</v>
      </c>
      <c r="CZ97" s="79" t="s">
        <v>256</v>
      </c>
      <c r="DA97" s="79" t="s">
        <v>256</v>
      </c>
      <c r="DB97" s="79" t="s">
        <v>256</v>
      </c>
      <c r="DC97" s="79" t="s">
        <v>256</v>
      </c>
      <c r="DD97" s="79" t="s">
        <v>256</v>
      </c>
      <c r="DE97" s="79" t="s">
        <v>256</v>
      </c>
      <c r="DF97" s="44" t="s">
        <v>256</v>
      </c>
    </row>
    <row r="98" spans="1:110" x14ac:dyDescent="0.25">
      <c r="A98" s="76" t="s">
        <v>251</v>
      </c>
      <c r="B98" s="77">
        <v>43770</v>
      </c>
      <c r="C98" s="78" t="s">
        <v>252</v>
      </c>
      <c r="D98" s="78" t="s">
        <v>253</v>
      </c>
      <c r="E98" s="76" t="s">
        <v>254</v>
      </c>
      <c r="F98" s="76" t="s">
        <v>255</v>
      </c>
      <c r="G98" s="76" t="s">
        <v>256</v>
      </c>
      <c r="H98" s="76" t="s">
        <v>257</v>
      </c>
      <c r="I98" s="76" t="s">
        <v>258</v>
      </c>
      <c r="J98" s="78" t="s">
        <v>252</v>
      </c>
      <c r="K98" s="78" t="s">
        <v>259</v>
      </c>
      <c r="L98" s="76" t="s">
        <v>260</v>
      </c>
      <c r="M98" s="76" t="s">
        <v>261</v>
      </c>
      <c r="N98" s="76" t="s">
        <v>1503</v>
      </c>
      <c r="O98" s="76" t="s">
        <v>1504</v>
      </c>
      <c r="P98" s="76" t="s">
        <v>1505</v>
      </c>
      <c r="Q98" s="76" t="s">
        <v>1506</v>
      </c>
      <c r="R98" s="76" t="s">
        <v>303</v>
      </c>
      <c r="S98" s="76" t="s">
        <v>304</v>
      </c>
      <c r="T98" s="76" t="s">
        <v>268</v>
      </c>
      <c r="U98" s="76" t="s">
        <v>269</v>
      </c>
      <c r="V98" s="79">
        <v>300000</v>
      </c>
      <c r="W98" s="79">
        <v>0</v>
      </c>
      <c r="X98" s="76" t="s">
        <v>1507</v>
      </c>
      <c r="Y98" s="76" t="s">
        <v>610</v>
      </c>
      <c r="Z98" s="76" t="s">
        <v>272</v>
      </c>
      <c r="AA98" s="76" t="s">
        <v>611</v>
      </c>
      <c r="AB98" s="76" t="s">
        <v>612</v>
      </c>
      <c r="AC98" s="76" t="s">
        <v>613</v>
      </c>
      <c r="AD98" s="76" t="s">
        <v>614</v>
      </c>
      <c r="AE98" s="76" t="s">
        <v>223</v>
      </c>
      <c r="AF98" s="76" t="s">
        <v>311</v>
      </c>
      <c r="AG98" s="76" t="s">
        <v>312</v>
      </c>
      <c r="AH98" s="76" t="s">
        <v>313</v>
      </c>
      <c r="AI98" s="78" t="s">
        <v>936</v>
      </c>
      <c r="AJ98" s="78" t="s">
        <v>936</v>
      </c>
      <c r="AK98" s="79">
        <v>26895</v>
      </c>
      <c r="AL98" s="76" t="s">
        <v>211</v>
      </c>
      <c r="AM98" s="78" t="s">
        <v>964</v>
      </c>
      <c r="AN98" s="78" t="s">
        <v>320</v>
      </c>
      <c r="AO98" s="78" t="s">
        <v>1508</v>
      </c>
      <c r="AP98" s="76" t="s">
        <v>232</v>
      </c>
      <c r="AQ98" s="76" t="s">
        <v>232</v>
      </c>
      <c r="AR98" s="79">
        <v>0</v>
      </c>
      <c r="AS98" s="79" t="s">
        <v>256</v>
      </c>
      <c r="AT98" s="79">
        <v>0</v>
      </c>
      <c r="AU98" s="76" t="s">
        <v>256</v>
      </c>
      <c r="AV98" s="79">
        <v>26895</v>
      </c>
      <c r="AW98" s="79">
        <v>2690</v>
      </c>
      <c r="AX98" s="79">
        <v>24205</v>
      </c>
      <c r="AY98" s="79">
        <v>0</v>
      </c>
      <c r="AZ98" s="79">
        <v>26895</v>
      </c>
      <c r="BA98" s="76" t="s">
        <v>688</v>
      </c>
      <c r="BB98" s="78" t="s">
        <v>827</v>
      </c>
      <c r="BC98" s="78" t="s">
        <v>827</v>
      </c>
      <c r="BD98" s="76">
        <v>215</v>
      </c>
      <c r="BE98" s="78" t="s">
        <v>826</v>
      </c>
      <c r="BF98" s="76" t="s">
        <v>1509</v>
      </c>
      <c r="BG98" s="78" t="s">
        <v>458</v>
      </c>
      <c r="BH98" s="76" t="s">
        <v>1509</v>
      </c>
      <c r="BI98" s="78" t="s">
        <v>458</v>
      </c>
      <c r="BJ98" s="78" t="s">
        <v>458</v>
      </c>
      <c r="BK98" s="76" t="s">
        <v>256</v>
      </c>
      <c r="BL98" s="79">
        <v>300000</v>
      </c>
      <c r="BM98" s="79">
        <v>273105</v>
      </c>
      <c r="BN98" s="76" t="s">
        <v>256</v>
      </c>
      <c r="BO98" s="76" t="s">
        <v>256</v>
      </c>
      <c r="BP98" s="76" t="s">
        <v>256</v>
      </c>
      <c r="BQ98" s="76" t="s">
        <v>256</v>
      </c>
      <c r="BR98" s="76" t="s">
        <v>613</v>
      </c>
      <c r="BS98" s="76" t="s">
        <v>293</v>
      </c>
      <c r="BT98" s="76" t="s">
        <v>256</v>
      </c>
      <c r="BU98" s="76" t="s">
        <v>256</v>
      </c>
      <c r="BV98" s="76" t="s">
        <v>256</v>
      </c>
      <c r="BW98" s="76" t="s">
        <v>256</v>
      </c>
      <c r="BX98" s="76" t="s">
        <v>256</v>
      </c>
      <c r="BY98" s="76" t="s">
        <v>323</v>
      </c>
      <c r="BZ98" s="76" t="s">
        <v>256</v>
      </c>
      <c r="CA98" s="76" t="s">
        <v>256</v>
      </c>
      <c r="CB98" s="76" t="s">
        <v>256</v>
      </c>
      <c r="CC98" s="76" t="s">
        <v>256</v>
      </c>
      <c r="CD98" s="76" t="s">
        <v>691</v>
      </c>
      <c r="CE98" s="76" t="s">
        <v>296</v>
      </c>
      <c r="CF98" s="76" t="s">
        <v>297</v>
      </c>
      <c r="CG98" s="76" t="s">
        <v>297</v>
      </c>
      <c r="CH98" s="76" t="s">
        <v>297</v>
      </c>
      <c r="CI98" s="76" t="s">
        <v>297</v>
      </c>
      <c r="CJ98" s="76" t="s">
        <v>297</v>
      </c>
      <c r="CK98" s="76" t="s">
        <v>297</v>
      </c>
      <c r="CL98" s="79">
        <v>0</v>
      </c>
      <c r="CM98" s="79">
        <v>0</v>
      </c>
      <c r="CN98" s="79">
        <v>0</v>
      </c>
      <c r="CO98" s="79">
        <v>0</v>
      </c>
      <c r="CP98" s="79">
        <v>0</v>
      </c>
      <c r="CQ98" s="79">
        <v>0</v>
      </c>
      <c r="CR98" s="79">
        <v>0</v>
      </c>
      <c r="CS98" s="79">
        <v>0</v>
      </c>
      <c r="CT98" s="79">
        <v>0</v>
      </c>
      <c r="CU98" s="79">
        <v>2021100051952970</v>
      </c>
      <c r="CV98" s="79" t="s">
        <v>256</v>
      </c>
      <c r="CW98" s="76" t="s">
        <v>256</v>
      </c>
      <c r="CX98" s="79" t="s">
        <v>1510</v>
      </c>
      <c r="CY98" s="79" t="s">
        <v>256</v>
      </c>
      <c r="CZ98" s="79" t="s">
        <v>256</v>
      </c>
      <c r="DA98" s="79" t="s">
        <v>256</v>
      </c>
      <c r="DB98" s="79" t="s">
        <v>256</v>
      </c>
      <c r="DC98" s="79" t="s">
        <v>256</v>
      </c>
      <c r="DD98" s="79" t="s">
        <v>256</v>
      </c>
      <c r="DE98" s="79" t="s">
        <v>256</v>
      </c>
      <c r="DF98" s="44" t="s">
        <v>256</v>
      </c>
    </row>
    <row r="99" spans="1:110" x14ac:dyDescent="0.25">
      <c r="A99" s="76" t="s">
        <v>251</v>
      </c>
      <c r="B99" s="77">
        <v>43770</v>
      </c>
      <c r="C99" s="78" t="s">
        <v>252</v>
      </c>
      <c r="D99" s="78" t="s">
        <v>253</v>
      </c>
      <c r="E99" s="76" t="s">
        <v>254</v>
      </c>
      <c r="F99" s="76" t="s">
        <v>255</v>
      </c>
      <c r="G99" s="76" t="s">
        <v>256</v>
      </c>
      <c r="H99" s="76" t="s">
        <v>257</v>
      </c>
      <c r="I99" s="76" t="s">
        <v>258</v>
      </c>
      <c r="J99" s="78" t="s">
        <v>252</v>
      </c>
      <c r="K99" s="78" t="s">
        <v>259</v>
      </c>
      <c r="L99" s="76" t="s">
        <v>260</v>
      </c>
      <c r="M99" s="76" t="s">
        <v>261</v>
      </c>
      <c r="N99" s="76" t="s">
        <v>1511</v>
      </c>
      <c r="O99" s="76" t="s">
        <v>1512</v>
      </c>
      <c r="P99" s="76" t="s">
        <v>1513</v>
      </c>
      <c r="Q99" s="76" t="s">
        <v>1511</v>
      </c>
      <c r="R99" s="76" t="s">
        <v>1514</v>
      </c>
      <c r="S99" s="76" t="s">
        <v>471</v>
      </c>
      <c r="T99" s="76" t="s">
        <v>338</v>
      </c>
      <c r="U99" s="76" t="s">
        <v>203</v>
      </c>
      <c r="V99" s="79">
        <v>300000</v>
      </c>
      <c r="W99" s="79">
        <v>0</v>
      </c>
      <c r="X99" s="76" t="s">
        <v>1515</v>
      </c>
      <c r="Y99" s="76" t="s">
        <v>700</v>
      </c>
      <c r="Z99" s="76" t="s">
        <v>272</v>
      </c>
      <c r="AA99" s="76" t="s">
        <v>496</v>
      </c>
      <c r="AB99" s="76" t="s">
        <v>701</v>
      </c>
      <c r="AC99" s="76" t="s">
        <v>702</v>
      </c>
      <c r="AD99" s="76" t="s">
        <v>703</v>
      </c>
      <c r="AE99" s="76" t="s">
        <v>223</v>
      </c>
      <c r="AF99" s="76" t="s">
        <v>1516</v>
      </c>
      <c r="AG99" s="76" t="s">
        <v>1517</v>
      </c>
      <c r="AH99" s="76" t="s">
        <v>706</v>
      </c>
      <c r="AI99" s="78" t="s">
        <v>987</v>
      </c>
      <c r="AJ99" s="78" t="s">
        <v>936</v>
      </c>
      <c r="AK99" s="79">
        <v>38290</v>
      </c>
      <c r="AL99" s="76" t="s">
        <v>212</v>
      </c>
      <c r="AM99" s="78" t="s">
        <v>458</v>
      </c>
      <c r="AN99" s="78" t="s">
        <v>826</v>
      </c>
      <c r="AO99" s="78" t="s">
        <v>1518</v>
      </c>
      <c r="AP99" s="76" t="s">
        <v>232</v>
      </c>
      <c r="AQ99" s="76" t="s">
        <v>232</v>
      </c>
      <c r="AR99" s="79">
        <v>450</v>
      </c>
      <c r="AS99" s="79" t="s">
        <v>256</v>
      </c>
      <c r="AT99" s="79">
        <v>0</v>
      </c>
      <c r="AU99" s="76" t="s">
        <v>1519</v>
      </c>
      <c r="AV99" s="79">
        <v>37840</v>
      </c>
      <c r="AW99" s="79">
        <v>3784</v>
      </c>
      <c r="AX99" s="79">
        <v>34056</v>
      </c>
      <c r="AY99" s="79">
        <v>0</v>
      </c>
      <c r="AZ99" s="79">
        <v>37840</v>
      </c>
      <c r="BA99" s="76" t="s">
        <v>719</v>
      </c>
      <c r="BB99" s="78" t="s">
        <v>829</v>
      </c>
      <c r="BC99" s="78" t="s">
        <v>829</v>
      </c>
      <c r="BD99" s="76">
        <v>220</v>
      </c>
      <c r="BE99" s="78" t="s">
        <v>708</v>
      </c>
      <c r="BF99" s="76" t="s">
        <v>1520</v>
      </c>
      <c r="BG99" s="78" t="s">
        <v>831</v>
      </c>
      <c r="BH99" s="76" t="s">
        <v>1520</v>
      </c>
      <c r="BI99" s="78" t="s">
        <v>831</v>
      </c>
      <c r="BJ99" s="78" t="s">
        <v>831</v>
      </c>
      <c r="BK99" s="76" t="s">
        <v>256</v>
      </c>
      <c r="BL99" s="79">
        <v>300000</v>
      </c>
      <c r="BM99" s="79">
        <v>262160</v>
      </c>
      <c r="BN99" s="76" t="s">
        <v>256</v>
      </c>
      <c r="BO99" s="76" t="s">
        <v>256</v>
      </c>
      <c r="BP99" s="76" t="s">
        <v>256</v>
      </c>
      <c r="BQ99" s="76" t="s">
        <v>256</v>
      </c>
      <c r="BR99" s="76" t="s">
        <v>702</v>
      </c>
      <c r="BS99" s="76" t="s">
        <v>293</v>
      </c>
      <c r="BT99" s="76" t="s">
        <v>256</v>
      </c>
      <c r="BU99" s="76" t="s">
        <v>256</v>
      </c>
      <c r="BV99" s="76" t="s">
        <v>256</v>
      </c>
      <c r="BW99" s="76" t="s">
        <v>256</v>
      </c>
      <c r="BX99" s="76" t="s">
        <v>256</v>
      </c>
      <c r="BY99" s="76" t="s">
        <v>1521</v>
      </c>
      <c r="BZ99" s="76" t="s">
        <v>256</v>
      </c>
      <c r="CA99" s="76" t="s">
        <v>256</v>
      </c>
      <c r="CB99" s="76" t="s">
        <v>256</v>
      </c>
      <c r="CC99" s="76" t="s">
        <v>256</v>
      </c>
      <c r="CD99" s="76" t="s">
        <v>715</v>
      </c>
      <c r="CE99" s="76" t="s">
        <v>296</v>
      </c>
      <c r="CF99" s="76" t="s">
        <v>297</v>
      </c>
      <c r="CG99" s="76" t="s">
        <v>297</v>
      </c>
      <c r="CH99" s="76" t="s">
        <v>297</v>
      </c>
      <c r="CI99" s="76" t="s">
        <v>297</v>
      </c>
      <c r="CJ99" s="76" t="s">
        <v>297</v>
      </c>
      <c r="CK99" s="76" t="s">
        <v>297</v>
      </c>
      <c r="CL99" s="79">
        <v>0</v>
      </c>
      <c r="CM99" s="79">
        <v>0</v>
      </c>
      <c r="CN99" s="79">
        <v>0</v>
      </c>
      <c r="CO99" s="79">
        <v>0</v>
      </c>
      <c r="CP99" s="79">
        <v>0</v>
      </c>
      <c r="CQ99" s="79">
        <v>0</v>
      </c>
      <c r="CR99" s="79">
        <v>0</v>
      </c>
      <c r="CS99" s="79">
        <v>0</v>
      </c>
      <c r="CT99" s="79">
        <v>0</v>
      </c>
      <c r="CU99" s="79">
        <v>2021100051953020</v>
      </c>
      <c r="CV99" s="79" t="s">
        <v>256</v>
      </c>
      <c r="CW99" s="76" t="s">
        <v>256</v>
      </c>
      <c r="CX99" s="79" t="s">
        <v>1522</v>
      </c>
      <c r="CY99" s="79" t="s">
        <v>256</v>
      </c>
      <c r="CZ99" s="79" t="s">
        <v>256</v>
      </c>
      <c r="DA99" s="79" t="s">
        <v>256</v>
      </c>
      <c r="DB99" s="79" t="s">
        <v>256</v>
      </c>
      <c r="DC99" s="79" t="s">
        <v>256</v>
      </c>
      <c r="DD99" s="79" t="s">
        <v>256</v>
      </c>
      <c r="DE99" s="79" t="s">
        <v>256</v>
      </c>
      <c r="DF99" s="44" t="s">
        <v>256</v>
      </c>
    </row>
    <row r="100" spans="1:110" x14ac:dyDescent="0.25">
      <c r="A100" s="76" t="s">
        <v>251</v>
      </c>
      <c r="B100" s="77">
        <v>43770</v>
      </c>
      <c r="C100" s="78" t="s">
        <v>252</v>
      </c>
      <c r="D100" s="78" t="s">
        <v>253</v>
      </c>
      <c r="E100" s="76" t="s">
        <v>254</v>
      </c>
      <c r="F100" s="76" t="s">
        <v>255</v>
      </c>
      <c r="G100" s="76" t="s">
        <v>256</v>
      </c>
      <c r="H100" s="76" t="s">
        <v>257</v>
      </c>
      <c r="I100" s="76" t="s">
        <v>258</v>
      </c>
      <c r="J100" s="78" t="s">
        <v>252</v>
      </c>
      <c r="K100" s="78" t="s">
        <v>259</v>
      </c>
      <c r="L100" s="76" t="s">
        <v>260</v>
      </c>
      <c r="M100" s="76" t="s">
        <v>261</v>
      </c>
      <c r="N100" s="76" t="s">
        <v>1523</v>
      </c>
      <c r="O100" s="76" t="s">
        <v>1524</v>
      </c>
      <c r="P100" s="76" t="s">
        <v>1525</v>
      </c>
      <c r="Q100" s="76" t="s">
        <v>1526</v>
      </c>
      <c r="R100" s="76" t="s">
        <v>697</v>
      </c>
      <c r="S100" s="76" t="s">
        <v>698</v>
      </c>
      <c r="T100" s="76" t="s">
        <v>338</v>
      </c>
      <c r="U100" s="76" t="s">
        <v>627</v>
      </c>
      <c r="V100" s="79">
        <v>300000</v>
      </c>
      <c r="W100" s="79">
        <v>0</v>
      </c>
      <c r="X100" s="76" t="s">
        <v>1527</v>
      </c>
      <c r="Y100" s="76" t="s">
        <v>741</v>
      </c>
      <c r="Z100" s="76" t="s">
        <v>272</v>
      </c>
      <c r="AA100" s="76" t="s">
        <v>448</v>
      </c>
      <c r="AB100" s="76" t="s">
        <v>742</v>
      </c>
      <c r="AC100" s="76" t="s">
        <v>743</v>
      </c>
      <c r="AD100" s="76" t="s">
        <v>744</v>
      </c>
      <c r="AE100" s="76" t="s">
        <v>223</v>
      </c>
      <c r="AF100" s="76" t="s">
        <v>615</v>
      </c>
      <c r="AG100" s="76" t="s">
        <v>616</v>
      </c>
      <c r="AH100" s="76" t="s">
        <v>368</v>
      </c>
      <c r="AI100" s="78" t="s">
        <v>1303</v>
      </c>
      <c r="AJ100" s="78" t="s">
        <v>1414</v>
      </c>
      <c r="AK100" s="79">
        <v>4221</v>
      </c>
      <c r="AL100" s="76" t="s">
        <v>209</v>
      </c>
      <c r="AM100" s="78" t="s">
        <v>1528</v>
      </c>
      <c r="AN100" s="78" t="s">
        <v>1529</v>
      </c>
      <c r="AO100" s="78" t="s">
        <v>1529</v>
      </c>
      <c r="AP100" s="76" t="s">
        <v>317</v>
      </c>
      <c r="AQ100" s="76" t="s">
        <v>232</v>
      </c>
      <c r="AR100" s="79">
        <v>1360</v>
      </c>
      <c r="AS100" s="79" t="s">
        <v>256</v>
      </c>
      <c r="AT100" s="79">
        <v>0</v>
      </c>
      <c r="AU100" s="76" t="s">
        <v>1530</v>
      </c>
      <c r="AV100" s="79">
        <v>2861</v>
      </c>
      <c r="AW100" s="79">
        <v>0</v>
      </c>
      <c r="AX100" s="79">
        <v>2861</v>
      </c>
      <c r="AY100" s="79">
        <v>0</v>
      </c>
      <c r="AZ100" s="79">
        <v>2861</v>
      </c>
      <c r="BA100" s="76" t="s">
        <v>1523</v>
      </c>
      <c r="BB100" s="78" t="s">
        <v>1528</v>
      </c>
      <c r="BC100" s="78" t="s">
        <v>1528</v>
      </c>
      <c r="BD100" s="76">
        <v>238</v>
      </c>
      <c r="BE100" s="78" t="s">
        <v>1332</v>
      </c>
      <c r="BF100" s="76" t="s">
        <v>1531</v>
      </c>
      <c r="BG100" s="78" t="s">
        <v>1532</v>
      </c>
      <c r="BH100" s="76" t="s">
        <v>1531</v>
      </c>
      <c r="BI100" s="78" t="s">
        <v>1532</v>
      </c>
      <c r="BJ100" s="78" t="s">
        <v>1532</v>
      </c>
      <c r="BK100" s="76" t="s">
        <v>256</v>
      </c>
      <c r="BL100" s="79">
        <v>244058</v>
      </c>
      <c r="BM100" s="79">
        <v>241197</v>
      </c>
      <c r="BN100" s="76" t="s">
        <v>256</v>
      </c>
      <c r="BO100" s="76" t="s">
        <v>256</v>
      </c>
      <c r="BP100" s="76" t="s">
        <v>256</v>
      </c>
      <c r="BQ100" s="76" t="s">
        <v>256</v>
      </c>
      <c r="BR100" s="76" t="s">
        <v>743</v>
      </c>
      <c r="BS100" s="76" t="s">
        <v>293</v>
      </c>
      <c r="BT100" s="76" t="s">
        <v>256</v>
      </c>
      <c r="BU100" s="76" t="s">
        <v>256</v>
      </c>
      <c r="BV100" s="76" t="s">
        <v>256</v>
      </c>
      <c r="BW100" s="76" t="s">
        <v>256</v>
      </c>
      <c r="BX100" s="76" t="s">
        <v>256</v>
      </c>
      <c r="BY100" s="76" t="s">
        <v>461</v>
      </c>
      <c r="BZ100" s="76" t="s">
        <v>256</v>
      </c>
      <c r="CA100" s="76" t="s">
        <v>256</v>
      </c>
      <c r="CB100" s="76" t="s">
        <v>256</v>
      </c>
      <c r="CC100" s="76" t="s">
        <v>256</v>
      </c>
      <c r="CD100" s="76" t="s">
        <v>1116</v>
      </c>
      <c r="CE100" s="76" t="s">
        <v>296</v>
      </c>
      <c r="CF100" s="76" t="s">
        <v>297</v>
      </c>
      <c r="CG100" s="76" t="s">
        <v>297</v>
      </c>
      <c r="CH100" s="76" t="s">
        <v>297</v>
      </c>
      <c r="CI100" s="76" t="s">
        <v>297</v>
      </c>
      <c r="CJ100" s="76" t="s">
        <v>297</v>
      </c>
      <c r="CK100" s="76" t="s">
        <v>297</v>
      </c>
      <c r="CL100" s="79">
        <v>0</v>
      </c>
      <c r="CM100" s="79">
        <v>0</v>
      </c>
      <c r="CN100" s="79">
        <v>0</v>
      </c>
      <c r="CO100" s="79">
        <v>0</v>
      </c>
      <c r="CP100" s="79">
        <v>0</v>
      </c>
      <c r="CQ100" s="79">
        <v>0</v>
      </c>
      <c r="CR100" s="79">
        <v>0</v>
      </c>
      <c r="CS100" s="79">
        <v>0</v>
      </c>
      <c r="CT100" s="79">
        <v>0</v>
      </c>
      <c r="CU100" s="79">
        <v>2021100051969570</v>
      </c>
      <c r="CV100" s="79" t="s">
        <v>256</v>
      </c>
      <c r="CW100" s="76" t="s">
        <v>256</v>
      </c>
      <c r="CX100" s="79" t="s">
        <v>1533</v>
      </c>
      <c r="CY100" s="79" t="s">
        <v>256</v>
      </c>
      <c r="CZ100" s="79" t="s">
        <v>256</v>
      </c>
      <c r="DA100" s="79" t="s">
        <v>256</v>
      </c>
      <c r="DB100" s="79" t="s">
        <v>256</v>
      </c>
      <c r="DC100" s="79" t="s">
        <v>256</v>
      </c>
      <c r="DD100" s="79" t="s">
        <v>256</v>
      </c>
      <c r="DE100" s="79" t="s">
        <v>256</v>
      </c>
      <c r="DF100" s="44" t="s">
        <v>256</v>
      </c>
    </row>
    <row r="101" spans="1:110" x14ac:dyDescent="0.25">
      <c r="A101" s="76" t="s">
        <v>251</v>
      </c>
      <c r="B101" s="77">
        <v>43770</v>
      </c>
      <c r="C101" s="78" t="s">
        <v>252</v>
      </c>
      <c r="D101" s="78" t="s">
        <v>253</v>
      </c>
      <c r="E101" s="76" t="s">
        <v>254</v>
      </c>
      <c r="F101" s="76" t="s">
        <v>255</v>
      </c>
      <c r="G101" s="76" t="s">
        <v>256</v>
      </c>
      <c r="H101" s="76" t="s">
        <v>257</v>
      </c>
      <c r="I101" s="76" t="s">
        <v>258</v>
      </c>
      <c r="J101" s="78" t="s">
        <v>252</v>
      </c>
      <c r="K101" s="78" t="s">
        <v>259</v>
      </c>
      <c r="L101" s="76" t="s">
        <v>260</v>
      </c>
      <c r="M101" s="76" t="s">
        <v>261</v>
      </c>
      <c r="N101" s="76" t="s">
        <v>1523</v>
      </c>
      <c r="O101" s="76" t="s">
        <v>1524</v>
      </c>
      <c r="P101" s="76" t="s">
        <v>1525</v>
      </c>
      <c r="Q101" s="76" t="s">
        <v>1526</v>
      </c>
      <c r="R101" s="76" t="s">
        <v>697</v>
      </c>
      <c r="S101" s="76" t="s">
        <v>698</v>
      </c>
      <c r="T101" s="76" t="s">
        <v>338</v>
      </c>
      <c r="U101" s="76" t="s">
        <v>627</v>
      </c>
      <c r="V101" s="79">
        <v>300000</v>
      </c>
      <c r="W101" s="79">
        <v>0</v>
      </c>
      <c r="X101" s="76" t="s">
        <v>1527</v>
      </c>
      <c r="Y101" s="76" t="s">
        <v>741</v>
      </c>
      <c r="Z101" s="76" t="s">
        <v>272</v>
      </c>
      <c r="AA101" s="76" t="s">
        <v>448</v>
      </c>
      <c r="AB101" s="76" t="s">
        <v>742</v>
      </c>
      <c r="AC101" s="76" t="s">
        <v>743</v>
      </c>
      <c r="AD101" s="76" t="s">
        <v>744</v>
      </c>
      <c r="AE101" s="76" t="s">
        <v>223</v>
      </c>
      <c r="AF101" s="76" t="s">
        <v>615</v>
      </c>
      <c r="AG101" s="76" t="s">
        <v>616</v>
      </c>
      <c r="AH101" s="76" t="s">
        <v>368</v>
      </c>
      <c r="AI101" s="78" t="s">
        <v>1303</v>
      </c>
      <c r="AJ101" s="78" t="s">
        <v>1414</v>
      </c>
      <c r="AK101" s="79">
        <v>55942</v>
      </c>
      <c r="AL101" s="76" t="s">
        <v>213</v>
      </c>
      <c r="AM101" s="78" t="s">
        <v>322</v>
      </c>
      <c r="AN101" s="78" t="s">
        <v>320</v>
      </c>
      <c r="AO101" s="78" t="s">
        <v>1534</v>
      </c>
      <c r="AP101" s="76" t="s">
        <v>232</v>
      </c>
      <c r="AQ101" s="76" t="s">
        <v>232</v>
      </c>
      <c r="AR101" s="79">
        <v>0</v>
      </c>
      <c r="AS101" s="79" t="s">
        <v>256</v>
      </c>
      <c r="AT101" s="79">
        <v>0</v>
      </c>
      <c r="AU101" s="76" t="s">
        <v>256</v>
      </c>
      <c r="AV101" s="79">
        <v>55942</v>
      </c>
      <c r="AW101" s="79">
        <v>5594</v>
      </c>
      <c r="AX101" s="79">
        <v>50348</v>
      </c>
      <c r="AY101" s="79">
        <v>0</v>
      </c>
      <c r="AZ101" s="79">
        <v>55942</v>
      </c>
      <c r="BA101" s="76" t="s">
        <v>741</v>
      </c>
      <c r="BB101" s="78" t="s">
        <v>714</v>
      </c>
      <c r="BC101" s="78" t="s">
        <v>714</v>
      </c>
      <c r="BD101" s="76">
        <v>234</v>
      </c>
      <c r="BE101" s="78" t="s">
        <v>1529</v>
      </c>
      <c r="BF101" s="76" t="s">
        <v>1535</v>
      </c>
      <c r="BG101" s="78" t="s">
        <v>1536</v>
      </c>
      <c r="BH101" s="76" t="s">
        <v>1535</v>
      </c>
      <c r="BI101" s="78" t="s">
        <v>1536</v>
      </c>
      <c r="BJ101" s="78" t="s">
        <v>1536</v>
      </c>
      <c r="BK101" s="76" t="s">
        <v>256</v>
      </c>
      <c r="BL101" s="79">
        <v>300000</v>
      </c>
      <c r="BM101" s="79">
        <v>244058</v>
      </c>
      <c r="BN101" s="76" t="s">
        <v>256</v>
      </c>
      <c r="BO101" s="76" t="s">
        <v>256</v>
      </c>
      <c r="BP101" s="76" t="s">
        <v>256</v>
      </c>
      <c r="BQ101" s="76" t="s">
        <v>256</v>
      </c>
      <c r="BR101" s="76" t="s">
        <v>743</v>
      </c>
      <c r="BS101" s="76" t="s">
        <v>293</v>
      </c>
      <c r="BT101" s="76" t="s">
        <v>256</v>
      </c>
      <c r="BU101" s="76" t="s">
        <v>256</v>
      </c>
      <c r="BV101" s="76" t="s">
        <v>256</v>
      </c>
      <c r="BW101" s="76" t="s">
        <v>256</v>
      </c>
      <c r="BX101" s="76" t="s">
        <v>256</v>
      </c>
      <c r="BY101" s="76" t="s">
        <v>461</v>
      </c>
      <c r="BZ101" s="76" t="s">
        <v>256</v>
      </c>
      <c r="CA101" s="76" t="s">
        <v>256</v>
      </c>
      <c r="CB101" s="76" t="s">
        <v>256</v>
      </c>
      <c r="CC101" s="76" t="s">
        <v>256</v>
      </c>
      <c r="CD101" s="76" t="s">
        <v>1116</v>
      </c>
      <c r="CE101" s="76" t="s">
        <v>296</v>
      </c>
      <c r="CF101" s="76" t="s">
        <v>297</v>
      </c>
      <c r="CG101" s="76" t="s">
        <v>297</v>
      </c>
      <c r="CH101" s="76" t="s">
        <v>297</v>
      </c>
      <c r="CI101" s="76" t="s">
        <v>297</v>
      </c>
      <c r="CJ101" s="76" t="s">
        <v>297</v>
      </c>
      <c r="CK101" s="76" t="s">
        <v>297</v>
      </c>
      <c r="CL101" s="79">
        <v>0</v>
      </c>
      <c r="CM101" s="79">
        <v>0</v>
      </c>
      <c r="CN101" s="79">
        <v>0</v>
      </c>
      <c r="CO101" s="79">
        <v>0</v>
      </c>
      <c r="CP101" s="79">
        <v>0</v>
      </c>
      <c r="CQ101" s="79">
        <v>0</v>
      </c>
      <c r="CR101" s="79">
        <v>0</v>
      </c>
      <c r="CS101" s="79">
        <v>0</v>
      </c>
      <c r="CT101" s="79">
        <v>0</v>
      </c>
      <c r="CU101" s="79">
        <v>2021100051953720</v>
      </c>
      <c r="CV101" s="79" t="s">
        <v>256</v>
      </c>
      <c r="CW101" s="76" t="s">
        <v>256</v>
      </c>
      <c r="CX101" s="79" t="s">
        <v>1537</v>
      </c>
      <c r="CY101" s="79" t="s">
        <v>256</v>
      </c>
      <c r="CZ101" s="79" t="s">
        <v>256</v>
      </c>
      <c r="DA101" s="79" t="s">
        <v>256</v>
      </c>
      <c r="DB101" s="79" t="s">
        <v>256</v>
      </c>
      <c r="DC101" s="79" t="s">
        <v>256</v>
      </c>
      <c r="DD101" s="79" t="s">
        <v>256</v>
      </c>
      <c r="DE101" s="79" t="s">
        <v>256</v>
      </c>
      <c r="DF101" s="44" t="s">
        <v>256</v>
      </c>
    </row>
    <row r="102" spans="1:110" x14ac:dyDescent="0.25">
      <c r="A102" s="76" t="s">
        <v>251</v>
      </c>
      <c r="B102" s="77">
        <v>43770</v>
      </c>
      <c r="C102" s="78" t="s">
        <v>252</v>
      </c>
      <c r="D102" s="78" t="s">
        <v>253</v>
      </c>
      <c r="E102" s="76" t="s">
        <v>254</v>
      </c>
      <c r="F102" s="76" t="s">
        <v>255</v>
      </c>
      <c r="G102" s="76" t="s">
        <v>256</v>
      </c>
      <c r="H102" s="76" t="s">
        <v>257</v>
      </c>
      <c r="I102" s="76" t="s">
        <v>258</v>
      </c>
      <c r="J102" s="78" t="s">
        <v>252</v>
      </c>
      <c r="K102" s="78" t="s">
        <v>259</v>
      </c>
      <c r="L102" s="76" t="s">
        <v>260</v>
      </c>
      <c r="M102" s="76" t="s">
        <v>261</v>
      </c>
      <c r="N102" s="76" t="s">
        <v>1538</v>
      </c>
      <c r="O102" s="76" t="s">
        <v>1539</v>
      </c>
      <c r="P102" s="76" t="s">
        <v>1540</v>
      </c>
      <c r="Q102" s="76" t="s">
        <v>1538</v>
      </c>
      <c r="R102" s="76" t="s">
        <v>1449</v>
      </c>
      <c r="S102" s="76" t="s">
        <v>445</v>
      </c>
      <c r="T102" s="76" t="s">
        <v>338</v>
      </c>
      <c r="U102" s="76" t="s">
        <v>203</v>
      </c>
      <c r="V102" s="79">
        <v>300000</v>
      </c>
      <c r="W102" s="79">
        <v>0</v>
      </c>
      <c r="X102" s="76" t="s">
        <v>1541</v>
      </c>
      <c r="Y102" s="76" t="s">
        <v>1542</v>
      </c>
      <c r="Z102" s="76" t="s">
        <v>1543</v>
      </c>
      <c r="AA102" s="76" t="s">
        <v>1544</v>
      </c>
      <c r="AB102" s="76" t="s">
        <v>1545</v>
      </c>
      <c r="AC102" s="76" t="s">
        <v>256</v>
      </c>
      <c r="AD102" s="76" t="s">
        <v>1546</v>
      </c>
      <c r="AE102" s="76" t="s">
        <v>223</v>
      </c>
      <c r="AF102" s="76" t="s">
        <v>1547</v>
      </c>
      <c r="AG102" s="76" t="s">
        <v>1548</v>
      </c>
      <c r="AH102" s="76" t="s">
        <v>535</v>
      </c>
      <c r="AI102" s="78" t="s">
        <v>1414</v>
      </c>
      <c r="AJ102" s="78" t="s">
        <v>938</v>
      </c>
      <c r="AK102" s="79">
        <v>132396</v>
      </c>
      <c r="AL102" s="76" t="s">
        <v>215</v>
      </c>
      <c r="AM102" s="78" t="s">
        <v>708</v>
      </c>
      <c r="AN102" s="78" t="s">
        <v>673</v>
      </c>
      <c r="AO102" s="78" t="s">
        <v>1549</v>
      </c>
      <c r="AP102" s="76" t="s">
        <v>232</v>
      </c>
      <c r="AQ102" s="76" t="s">
        <v>232</v>
      </c>
      <c r="AR102" s="79">
        <v>1080</v>
      </c>
      <c r="AS102" s="79" t="s">
        <v>256</v>
      </c>
      <c r="AT102" s="79">
        <v>12579</v>
      </c>
      <c r="AU102" s="76" t="s">
        <v>1550</v>
      </c>
      <c r="AV102" s="79">
        <v>118737</v>
      </c>
      <c r="AW102" s="79">
        <v>2968</v>
      </c>
      <c r="AX102" s="79">
        <v>115769</v>
      </c>
      <c r="AY102" s="79">
        <v>0</v>
      </c>
      <c r="AZ102" s="79">
        <v>118737</v>
      </c>
      <c r="BA102" s="76" t="s">
        <v>1551</v>
      </c>
      <c r="BB102" s="78" t="s">
        <v>708</v>
      </c>
      <c r="BC102" s="78" t="s">
        <v>708</v>
      </c>
      <c r="BD102" s="76">
        <v>221</v>
      </c>
      <c r="BE102" s="78" t="s">
        <v>675</v>
      </c>
      <c r="BF102" s="76" t="s">
        <v>1552</v>
      </c>
      <c r="BG102" s="78" t="s">
        <v>869</v>
      </c>
      <c r="BH102" s="76" t="s">
        <v>1552</v>
      </c>
      <c r="BI102" s="78" t="s">
        <v>869</v>
      </c>
      <c r="BJ102" s="78" t="s">
        <v>869</v>
      </c>
      <c r="BK102" s="76" t="s">
        <v>256</v>
      </c>
      <c r="BL102" s="79">
        <v>300000</v>
      </c>
      <c r="BM102" s="79">
        <v>181263</v>
      </c>
      <c r="BN102" s="76" t="s">
        <v>290</v>
      </c>
      <c r="BO102" s="76" t="s">
        <v>291</v>
      </c>
      <c r="BP102" s="76" t="s">
        <v>1553</v>
      </c>
      <c r="BQ102" s="76" t="s">
        <v>256</v>
      </c>
      <c r="BR102" s="76" t="s">
        <v>256</v>
      </c>
      <c r="BS102" s="76" t="s">
        <v>293</v>
      </c>
      <c r="BT102" s="76" t="s">
        <v>256</v>
      </c>
      <c r="BU102" s="76" t="s">
        <v>256</v>
      </c>
      <c r="BV102" s="76" t="s">
        <v>256</v>
      </c>
      <c r="BW102" s="76" t="s">
        <v>256</v>
      </c>
      <c r="BX102" s="76" t="s">
        <v>256</v>
      </c>
      <c r="BY102" s="76" t="s">
        <v>1554</v>
      </c>
      <c r="BZ102" s="76" t="s">
        <v>256</v>
      </c>
      <c r="CA102" s="76" t="s">
        <v>256</v>
      </c>
      <c r="CB102" s="76" t="s">
        <v>256</v>
      </c>
      <c r="CC102" s="76" t="s">
        <v>256</v>
      </c>
      <c r="CD102" s="76" t="s">
        <v>1555</v>
      </c>
      <c r="CE102" s="76" t="s">
        <v>296</v>
      </c>
      <c r="CF102" s="76" t="s">
        <v>297</v>
      </c>
      <c r="CG102" s="76" t="s">
        <v>297</v>
      </c>
      <c r="CH102" s="76" t="s">
        <v>297</v>
      </c>
      <c r="CI102" s="76" t="s">
        <v>297</v>
      </c>
      <c r="CJ102" s="76" t="s">
        <v>297</v>
      </c>
      <c r="CK102" s="76" t="s">
        <v>297</v>
      </c>
      <c r="CL102" s="79">
        <v>0</v>
      </c>
      <c r="CM102" s="79">
        <v>0</v>
      </c>
      <c r="CN102" s="79">
        <v>0</v>
      </c>
      <c r="CO102" s="79">
        <v>0</v>
      </c>
      <c r="CP102" s="79">
        <v>0</v>
      </c>
      <c r="CQ102" s="79">
        <v>0</v>
      </c>
      <c r="CR102" s="79">
        <v>0</v>
      </c>
      <c r="CS102" s="79">
        <v>0</v>
      </c>
      <c r="CT102" s="79">
        <v>0</v>
      </c>
      <c r="CU102" s="79">
        <v>2021100051953720</v>
      </c>
      <c r="CV102" s="79" t="s">
        <v>256</v>
      </c>
      <c r="CW102" s="76" t="s">
        <v>256</v>
      </c>
      <c r="CX102" s="79" t="s">
        <v>1556</v>
      </c>
      <c r="CY102" s="79" t="s">
        <v>256</v>
      </c>
      <c r="CZ102" s="79" t="s">
        <v>256</v>
      </c>
      <c r="DA102" s="79" t="s">
        <v>256</v>
      </c>
      <c r="DB102" s="79" t="s">
        <v>256</v>
      </c>
      <c r="DC102" s="79" t="s">
        <v>256</v>
      </c>
      <c r="DD102" s="79" t="s">
        <v>256</v>
      </c>
      <c r="DE102" s="79" t="s">
        <v>256</v>
      </c>
      <c r="DF102" s="44" t="s">
        <v>256</v>
      </c>
    </row>
    <row r="103" spans="1:110" x14ac:dyDescent="0.25">
      <c r="A103" s="76" t="s">
        <v>251</v>
      </c>
      <c r="B103" s="77">
        <v>43770</v>
      </c>
      <c r="C103" s="78" t="s">
        <v>252</v>
      </c>
      <c r="D103" s="78" t="s">
        <v>253</v>
      </c>
      <c r="E103" s="76" t="s">
        <v>254</v>
      </c>
      <c r="F103" s="76" t="s">
        <v>255</v>
      </c>
      <c r="G103" s="76" t="s">
        <v>256</v>
      </c>
      <c r="H103" s="76" t="s">
        <v>257</v>
      </c>
      <c r="I103" s="76" t="s">
        <v>258</v>
      </c>
      <c r="J103" s="78" t="s">
        <v>252</v>
      </c>
      <c r="K103" s="78" t="s">
        <v>259</v>
      </c>
      <c r="L103" s="76" t="s">
        <v>260</v>
      </c>
      <c r="M103" s="76" t="s">
        <v>261</v>
      </c>
      <c r="N103" s="76" t="s">
        <v>879</v>
      </c>
      <c r="O103" s="76" t="s">
        <v>880</v>
      </c>
      <c r="P103" s="76" t="s">
        <v>881</v>
      </c>
      <c r="Q103" s="76" t="s">
        <v>882</v>
      </c>
      <c r="R103" s="76" t="s">
        <v>726</v>
      </c>
      <c r="S103" s="76" t="s">
        <v>727</v>
      </c>
      <c r="T103" s="76" t="s">
        <v>338</v>
      </c>
      <c r="U103" s="76" t="s">
        <v>548</v>
      </c>
      <c r="V103" s="79">
        <v>300000</v>
      </c>
      <c r="W103" s="79">
        <v>0</v>
      </c>
      <c r="X103" s="76" t="s">
        <v>1557</v>
      </c>
      <c r="Y103" s="76" t="s">
        <v>610</v>
      </c>
      <c r="Z103" s="76" t="s">
        <v>272</v>
      </c>
      <c r="AA103" s="76" t="s">
        <v>611</v>
      </c>
      <c r="AB103" s="76" t="s">
        <v>612</v>
      </c>
      <c r="AC103" s="76" t="s">
        <v>613</v>
      </c>
      <c r="AD103" s="76" t="s">
        <v>614</v>
      </c>
      <c r="AE103" s="76" t="s">
        <v>222</v>
      </c>
      <c r="AF103" s="76" t="s">
        <v>887</v>
      </c>
      <c r="AG103" s="76" t="s">
        <v>888</v>
      </c>
      <c r="AH103" s="76" t="s">
        <v>706</v>
      </c>
      <c r="AI103" s="78" t="s">
        <v>1303</v>
      </c>
      <c r="AJ103" s="78" t="s">
        <v>457</v>
      </c>
      <c r="AK103" s="79">
        <v>45337</v>
      </c>
      <c r="AL103" s="76" t="s">
        <v>212</v>
      </c>
      <c r="AM103" s="78" t="s">
        <v>829</v>
      </c>
      <c r="AN103" s="78" t="s">
        <v>673</v>
      </c>
      <c r="AO103" s="78" t="s">
        <v>1558</v>
      </c>
      <c r="AP103" s="76" t="s">
        <v>232</v>
      </c>
      <c r="AQ103" s="76" t="s">
        <v>232</v>
      </c>
      <c r="AR103" s="79">
        <v>4300</v>
      </c>
      <c r="AS103" s="79" t="s">
        <v>256</v>
      </c>
      <c r="AT103" s="79">
        <v>2267</v>
      </c>
      <c r="AU103" s="76" t="s">
        <v>1559</v>
      </c>
      <c r="AV103" s="79">
        <v>38770</v>
      </c>
      <c r="AW103" s="79">
        <v>3877</v>
      </c>
      <c r="AX103" s="79">
        <v>34893</v>
      </c>
      <c r="AY103" s="79">
        <v>0</v>
      </c>
      <c r="AZ103" s="79">
        <v>38770</v>
      </c>
      <c r="BA103" s="76" t="s">
        <v>688</v>
      </c>
      <c r="BB103" s="78" t="s">
        <v>829</v>
      </c>
      <c r="BC103" s="78" t="s">
        <v>829</v>
      </c>
      <c r="BD103" s="76">
        <v>220</v>
      </c>
      <c r="BE103" s="78" t="s">
        <v>708</v>
      </c>
      <c r="BF103" s="76" t="s">
        <v>1560</v>
      </c>
      <c r="BG103" s="78" t="s">
        <v>831</v>
      </c>
      <c r="BH103" s="76" t="s">
        <v>1560</v>
      </c>
      <c r="BI103" s="78" t="s">
        <v>831</v>
      </c>
      <c r="BJ103" s="78" t="s">
        <v>831</v>
      </c>
      <c r="BK103" s="76" t="s">
        <v>256</v>
      </c>
      <c r="BL103" s="79">
        <v>292747</v>
      </c>
      <c r="BM103" s="79">
        <v>253977</v>
      </c>
      <c r="BN103" s="76" t="s">
        <v>256</v>
      </c>
      <c r="BO103" s="76" t="s">
        <v>256</v>
      </c>
      <c r="BP103" s="76" t="s">
        <v>256</v>
      </c>
      <c r="BQ103" s="76" t="s">
        <v>256</v>
      </c>
      <c r="BR103" s="76" t="s">
        <v>613</v>
      </c>
      <c r="BS103" s="76" t="s">
        <v>293</v>
      </c>
      <c r="BT103" s="76" t="s">
        <v>256</v>
      </c>
      <c r="BU103" s="76" t="s">
        <v>256</v>
      </c>
      <c r="BV103" s="76" t="s">
        <v>256</v>
      </c>
      <c r="BW103" s="76" t="s">
        <v>256</v>
      </c>
      <c r="BX103" s="76" t="s">
        <v>256</v>
      </c>
      <c r="BY103" s="76" t="s">
        <v>634</v>
      </c>
      <c r="BZ103" s="76" t="s">
        <v>256</v>
      </c>
      <c r="CA103" s="76" t="s">
        <v>256</v>
      </c>
      <c r="CB103" s="76" t="s">
        <v>256</v>
      </c>
      <c r="CC103" s="76" t="s">
        <v>256</v>
      </c>
      <c r="CD103" s="76" t="s">
        <v>691</v>
      </c>
      <c r="CE103" s="76" t="s">
        <v>296</v>
      </c>
      <c r="CF103" s="76" t="s">
        <v>297</v>
      </c>
      <c r="CG103" s="76" t="s">
        <v>297</v>
      </c>
      <c r="CH103" s="76" t="s">
        <v>297</v>
      </c>
      <c r="CI103" s="76" t="s">
        <v>297</v>
      </c>
      <c r="CJ103" s="76" t="s">
        <v>297</v>
      </c>
      <c r="CK103" s="76" t="s">
        <v>297</v>
      </c>
      <c r="CL103" s="79">
        <v>0</v>
      </c>
      <c r="CM103" s="79">
        <v>0</v>
      </c>
      <c r="CN103" s="79">
        <v>0</v>
      </c>
      <c r="CO103" s="79">
        <v>0</v>
      </c>
      <c r="CP103" s="79">
        <v>0</v>
      </c>
      <c r="CQ103" s="79">
        <v>0</v>
      </c>
      <c r="CR103" s="79">
        <v>0</v>
      </c>
      <c r="CS103" s="79">
        <v>0</v>
      </c>
      <c r="CT103" s="79">
        <v>0</v>
      </c>
      <c r="CU103" s="79">
        <v>2021100051954130</v>
      </c>
      <c r="CV103" s="79" t="s">
        <v>256</v>
      </c>
      <c r="CW103" s="76" t="s">
        <v>256</v>
      </c>
      <c r="CX103" s="79" t="s">
        <v>1561</v>
      </c>
      <c r="CY103" s="79" t="s">
        <v>256</v>
      </c>
      <c r="CZ103" s="79" t="s">
        <v>256</v>
      </c>
      <c r="DA103" s="79" t="s">
        <v>256</v>
      </c>
      <c r="DB103" s="79" t="s">
        <v>256</v>
      </c>
      <c r="DC103" s="79" t="s">
        <v>256</v>
      </c>
      <c r="DD103" s="79" t="s">
        <v>256</v>
      </c>
      <c r="DE103" s="79" t="s">
        <v>256</v>
      </c>
      <c r="DF103" s="44" t="s">
        <v>256</v>
      </c>
    </row>
    <row r="104" spans="1:110" x14ac:dyDescent="0.25">
      <c r="A104" s="76" t="s">
        <v>251</v>
      </c>
      <c r="B104" s="77">
        <v>43770</v>
      </c>
      <c r="C104" s="78" t="s">
        <v>252</v>
      </c>
      <c r="D104" s="78" t="s">
        <v>253</v>
      </c>
      <c r="E104" s="76" t="s">
        <v>254</v>
      </c>
      <c r="F104" s="76" t="s">
        <v>255</v>
      </c>
      <c r="G104" s="76" t="s">
        <v>256</v>
      </c>
      <c r="H104" s="76" t="s">
        <v>257</v>
      </c>
      <c r="I104" s="76" t="s">
        <v>258</v>
      </c>
      <c r="J104" s="78" t="s">
        <v>252</v>
      </c>
      <c r="K104" s="78" t="s">
        <v>259</v>
      </c>
      <c r="L104" s="76" t="s">
        <v>260</v>
      </c>
      <c r="M104" s="76" t="s">
        <v>261</v>
      </c>
      <c r="N104" s="76" t="s">
        <v>648</v>
      </c>
      <c r="O104" s="76" t="s">
        <v>649</v>
      </c>
      <c r="P104" s="76" t="s">
        <v>650</v>
      </c>
      <c r="Q104" s="76" t="s">
        <v>1562</v>
      </c>
      <c r="R104" s="76" t="s">
        <v>1563</v>
      </c>
      <c r="S104" s="76" t="s">
        <v>511</v>
      </c>
      <c r="T104" s="76" t="s">
        <v>338</v>
      </c>
      <c r="U104" s="76" t="s">
        <v>627</v>
      </c>
      <c r="V104" s="79">
        <v>300000</v>
      </c>
      <c r="W104" s="79">
        <v>0</v>
      </c>
      <c r="X104" s="76" t="s">
        <v>1564</v>
      </c>
      <c r="Y104" s="76" t="s">
        <v>424</v>
      </c>
      <c r="Z104" s="76" t="s">
        <v>272</v>
      </c>
      <c r="AA104" s="76" t="s">
        <v>425</v>
      </c>
      <c r="AB104" s="76" t="s">
        <v>426</v>
      </c>
      <c r="AC104" s="76" t="s">
        <v>427</v>
      </c>
      <c r="AD104" s="76" t="s">
        <v>428</v>
      </c>
      <c r="AE104" s="76" t="s">
        <v>222</v>
      </c>
      <c r="AF104" s="76" t="s">
        <v>553</v>
      </c>
      <c r="AG104" s="76" t="s">
        <v>554</v>
      </c>
      <c r="AH104" s="76" t="s">
        <v>555</v>
      </c>
      <c r="AI104" s="78" t="s">
        <v>936</v>
      </c>
      <c r="AJ104" s="78" t="s">
        <v>320</v>
      </c>
      <c r="AK104" s="79">
        <v>39695</v>
      </c>
      <c r="AL104" s="76" t="s">
        <v>212</v>
      </c>
      <c r="AM104" s="78" t="s">
        <v>672</v>
      </c>
      <c r="AN104" s="78" t="s">
        <v>458</v>
      </c>
      <c r="AO104" s="78" t="s">
        <v>1565</v>
      </c>
      <c r="AP104" s="76" t="s">
        <v>232</v>
      </c>
      <c r="AQ104" s="76" t="s">
        <v>232</v>
      </c>
      <c r="AR104" s="79">
        <v>4856</v>
      </c>
      <c r="AS104" s="79" t="s">
        <v>256</v>
      </c>
      <c r="AT104" s="79">
        <v>5954</v>
      </c>
      <c r="AU104" s="76" t="s">
        <v>1566</v>
      </c>
      <c r="AV104" s="79">
        <v>28885</v>
      </c>
      <c r="AW104" s="79">
        <v>2889</v>
      </c>
      <c r="AX104" s="79">
        <v>25996</v>
      </c>
      <c r="AY104" s="79">
        <v>0</v>
      </c>
      <c r="AZ104" s="79">
        <v>28885</v>
      </c>
      <c r="BA104" s="76" t="s">
        <v>424</v>
      </c>
      <c r="BB104" s="78" t="s">
        <v>460</v>
      </c>
      <c r="BC104" s="78" t="s">
        <v>460</v>
      </c>
      <c r="BD104" s="76">
        <v>221</v>
      </c>
      <c r="BE104" s="78" t="s">
        <v>675</v>
      </c>
      <c r="BF104" s="76" t="s">
        <v>1567</v>
      </c>
      <c r="BG104" s="78" t="s">
        <v>869</v>
      </c>
      <c r="BH104" s="76" t="s">
        <v>1567</v>
      </c>
      <c r="BI104" s="78" t="s">
        <v>869</v>
      </c>
      <c r="BJ104" s="78" t="s">
        <v>869</v>
      </c>
      <c r="BK104" s="76" t="s">
        <v>256</v>
      </c>
      <c r="BL104" s="79">
        <v>271099</v>
      </c>
      <c r="BM104" s="79">
        <v>242214</v>
      </c>
      <c r="BN104" s="76" t="s">
        <v>290</v>
      </c>
      <c r="BO104" s="76" t="s">
        <v>291</v>
      </c>
      <c r="BP104" s="76" t="s">
        <v>1401</v>
      </c>
      <c r="BQ104" s="76" t="s">
        <v>256</v>
      </c>
      <c r="BR104" s="76" t="s">
        <v>427</v>
      </c>
      <c r="BS104" s="76" t="s">
        <v>293</v>
      </c>
      <c r="BT104" s="76" t="s">
        <v>256</v>
      </c>
      <c r="BU104" s="76" t="s">
        <v>256</v>
      </c>
      <c r="BV104" s="76" t="s">
        <v>256</v>
      </c>
      <c r="BW104" s="76" t="s">
        <v>256</v>
      </c>
      <c r="BX104" s="76" t="s">
        <v>256</v>
      </c>
      <c r="BY104" s="76" t="s">
        <v>634</v>
      </c>
      <c r="BZ104" s="76" t="s">
        <v>256</v>
      </c>
      <c r="CA104" s="76" t="s">
        <v>256</v>
      </c>
      <c r="CB104" s="76" t="s">
        <v>256</v>
      </c>
      <c r="CC104" s="76" t="s">
        <v>256</v>
      </c>
      <c r="CD104" s="76" t="s">
        <v>439</v>
      </c>
      <c r="CE104" s="76" t="s">
        <v>296</v>
      </c>
      <c r="CF104" s="76" t="s">
        <v>297</v>
      </c>
      <c r="CG104" s="76" t="s">
        <v>297</v>
      </c>
      <c r="CH104" s="76" t="s">
        <v>297</v>
      </c>
      <c r="CI104" s="76" t="s">
        <v>297</v>
      </c>
      <c r="CJ104" s="76" t="s">
        <v>297</v>
      </c>
      <c r="CK104" s="76" t="s">
        <v>297</v>
      </c>
      <c r="CL104" s="79">
        <v>0</v>
      </c>
      <c r="CM104" s="79">
        <v>0</v>
      </c>
      <c r="CN104" s="79">
        <v>0</v>
      </c>
      <c r="CO104" s="79">
        <v>0</v>
      </c>
      <c r="CP104" s="79">
        <v>0</v>
      </c>
      <c r="CQ104" s="79">
        <v>0</v>
      </c>
      <c r="CR104" s="79">
        <v>0</v>
      </c>
      <c r="CS104" s="79">
        <v>0</v>
      </c>
      <c r="CT104" s="79">
        <v>0</v>
      </c>
      <c r="CU104" s="79">
        <v>2021100051954540</v>
      </c>
      <c r="CV104" s="79" t="s">
        <v>256</v>
      </c>
      <c r="CW104" s="76" t="s">
        <v>256</v>
      </c>
      <c r="CX104" s="79" t="s">
        <v>1568</v>
      </c>
      <c r="CY104" s="79" t="s">
        <v>256</v>
      </c>
      <c r="CZ104" s="79" t="s">
        <v>256</v>
      </c>
      <c r="DA104" s="79" t="s">
        <v>256</v>
      </c>
      <c r="DB104" s="79" t="s">
        <v>256</v>
      </c>
      <c r="DC104" s="79" t="s">
        <v>256</v>
      </c>
      <c r="DD104" s="79" t="s">
        <v>256</v>
      </c>
      <c r="DE104" s="79" t="s">
        <v>256</v>
      </c>
      <c r="DF104" s="44" t="s">
        <v>256</v>
      </c>
    </row>
    <row r="105" spans="1:110" x14ac:dyDescent="0.25">
      <c r="A105" s="76" t="s">
        <v>251</v>
      </c>
      <c r="B105" s="77">
        <v>43770</v>
      </c>
      <c r="C105" s="78" t="s">
        <v>252</v>
      </c>
      <c r="D105" s="78" t="s">
        <v>253</v>
      </c>
      <c r="E105" s="76" t="s">
        <v>254</v>
      </c>
      <c r="F105" s="76" t="s">
        <v>255</v>
      </c>
      <c r="G105" s="76" t="s">
        <v>256</v>
      </c>
      <c r="H105" s="76" t="s">
        <v>257</v>
      </c>
      <c r="I105" s="76" t="s">
        <v>258</v>
      </c>
      <c r="J105" s="78" t="s">
        <v>252</v>
      </c>
      <c r="K105" s="78" t="s">
        <v>259</v>
      </c>
      <c r="L105" s="76" t="s">
        <v>260</v>
      </c>
      <c r="M105" s="76" t="s">
        <v>261</v>
      </c>
      <c r="N105" s="76" t="s">
        <v>1569</v>
      </c>
      <c r="O105" s="76" t="s">
        <v>1570</v>
      </c>
      <c r="P105" s="76" t="s">
        <v>1571</v>
      </c>
      <c r="Q105" s="76" t="s">
        <v>1572</v>
      </c>
      <c r="R105" s="76" t="s">
        <v>1203</v>
      </c>
      <c r="S105" s="76" t="s">
        <v>304</v>
      </c>
      <c r="T105" s="76" t="s">
        <v>268</v>
      </c>
      <c r="U105" s="76" t="s">
        <v>269</v>
      </c>
      <c r="V105" s="79">
        <v>300000</v>
      </c>
      <c r="W105" s="79">
        <v>0</v>
      </c>
      <c r="X105" s="76" t="s">
        <v>1573</v>
      </c>
      <c r="Y105" s="76" t="s">
        <v>473</v>
      </c>
      <c r="Z105" s="76" t="s">
        <v>272</v>
      </c>
      <c r="AA105" s="76" t="s">
        <v>474</v>
      </c>
      <c r="AB105" s="76" t="s">
        <v>475</v>
      </c>
      <c r="AC105" s="76" t="s">
        <v>476</v>
      </c>
      <c r="AD105" s="76" t="s">
        <v>477</v>
      </c>
      <c r="AE105" s="76" t="s">
        <v>222</v>
      </c>
      <c r="AF105" s="76" t="s">
        <v>1574</v>
      </c>
      <c r="AG105" s="76" t="s">
        <v>1575</v>
      </c>
      <c r="AH105" s="76" t="s">
        <v>555</v>
      </c>
      <c r="AI105" s="78" t="s">
        <v>319</v>
      </c>
      <c r="AJ105" s="78" t="s">
        <v>320</v>
      </c>
      <c r="AK105" s="79">
        <v>13535</v>
      </c>
      <c r="AL105" s="76" t="s">
        <v>210</v>
      </c>
      <c r="AM105" s="78" t="s">
        <v>1576</v>
      </c>
      <c r="AN105" s="78" t="s">
        <v>1576</v>
      </c>
      <c r="AO105" s="78" t="s">
        <v>1576</v>
      </c>
      <c r="AP105" s="76" t="s">
        <v>317</v>
      </c>
      <c r="AQ105" s="76" t="s">
        <v>232</v>
      </c>
      <c r="AR105" s="79">
        <v>377</v>
      </c>
      <c r="AS105" s="79" t="s">
        <v>256</v>
      </c>
      <c r="AT105" s="79">
        <v>0</v>
      </c>
      <c r="AU105" s="76" t="s">
        <v>1577</v>
      </c>
      <c r="AV105" s="79">
        <v>13158</v>
      </c>
      <c r="AW105" s="79">
        <v>0</v>
      </c>
      <c r="AX105" s="79">
        <v>13158</v>
      </c>
      <c r="AY105" s="79">
        <v>0</v>
      </c>
      <c r="AZ105" s="79">
        <v>13158</v>
      </c>
      <c r="BA105" s="76" t="s">
        <v>1569</v>
      </c>
      <c r="BB105" s="78" t="s">
        <v>1529</v>
      </c>
      <c r="BC105" s="78" t="s">
        <v>1529</v>
      </c>
      <c r="BD105" s="76">
        <v>236</v>
      </c>
      <c r="BE105" s="78" t="s">
        <v>1528</v>
      </c>
      <c r="BF105" s="76" t="s">
        <v>1578</v>
      </c>
      <c r="BG105" s="78" t="s">
        <v>1330</v>
      </c>
      <c r="BH105" s="76" t="s">
        <v>1578</v>
      </c>
      <c r="BI105" s="78" t="s">
        <v>1330</v>
      </c>
      <c r="BJ105" s="78" t="s">
        <v>1330</v>
      </c>
      <c r="BK105" s="76" t="s">
        <v>256</v>
      </c>
      <c r="BL105" s="79">
        <v>283777</v>
      </c>
      <c r="BM105" s="79">
        <v>270619</v>
      </c>
      <c r="BN105" s="76" t="s">
        <v>256</v>
      </c>
      <c r="BO105" s="76" t="s">
        <v>256</v>
      </c>
      <c r="BP105" s="76" t="s">
        <v>256</v>
      </c>
      <c r="BQ105" s="76" t="s">
        <v>256</v>
      </c>
      <c r="BR105" s="76" t="s">
        <v>476</v>
      </c>
      <c r="BS105" s="76" t="s">
        <v>293</v>
      </c>
      <c r="BT105" s="76" t="s">
        <v>256</v>
      </c>
      <c r="BU105" s="76" t="s">
        <v>256</v>
      </c>
      <c r="BV105" s="76" t="s">
        <v>256</v>
      </c>
      <c r="BW105" s="76" t="s">
        <v>256</v>
      </c>
      <c r="BX105" s="76" t="s">
        <v>256</v>
      </c>
      <c r="BY105" s="76" t="s">
        <v>634</v>
      </c>
      <c r="BZ105" s="76" t="s">
        <v>256</v>
      </c>
      <c r="CA105" s="76" t="s">
        <v>256</v>
      </c>
      <c r="CB105" s="76" t="s">
        <v>256</v>
      </c>
      <c r="CC105" s="76" t="s">
        <v>256</v>
      </c>
      <c r="CD105" s="76" t="s">
        <v>486</v>
      </c>
      <c r="CE105" s="76" t="s">
        <v>296</v>
      </c>
      <c r="CF105" s="76" t="s">
        <v>297</v>
      </c>
      <c r="CG105" s="76" t="s">
        <v>297</v>
      </c>
      <c r="CH105" s="76" t="s">
        <v>297</v>
      </c>
      <c r="CI105" s="76" t="s">
        <v>297</v>
      </c>
      <c r="CJ105" s="76" t="s">
        <v>297</v>
      </c>
      <c r="CK105" s="76" t="s">
        <v>297</v>
      </c>
      <c r="CL105" s="79">
        <v>0</v>
      </c>
      <c r="CM105" s="79">
        <v>0</v>
      </c>
      <c r="CN105" s="79">
        <v>0</v>
      </c>
      <c r="CO105" s="79">
        <v>0</v>
      </c>
      <c r="CP105" s="79">
        <v>0</v>
      </c>
      <c r="CQ105" s="79">
        <v>0</v>
      </c>
      <c r="CR105" s="79">
        <v>0</v>
      </c>
      <c r="CS105" s="79">
        <v>0</v>
      </c>
      <c r="CT105" s="79">
        <v>0</v>
      </c>
      <c r="CU105" s="79">
        <v>2021100051964650</v>
      </c>
      <c r="CV105" s="79" t="s">
        <v>256</v>
      </c>
      <c r="CW105" s="76" t="s">
        <v>256</v>
      </c>
      <c r="CX105" s="79" t="s">
        <v>1579</v>
      </c>
      <c r="CY105" s="79" t="s">
        <v>256</v>
      </c>
      <c r="CZ105" s="79" t="s">
        <v>256</v>
      </c>
      <c r="DA105" s="79" t="s">
        <v>256</v>
      </c>
      <c r="DB105" s="79" t="s">
        <v>256</v>
      </c>
      <c r="DC105" s="79" t="s">
        <v>256</v>
      </c>
      <c r="DD105" s="79" t="s">
        <v>256</v>
      </c>
      <c r="DE105" s="79" t="s">
        <v>256</v>
      </c>
      <c r="DF105" s="44" t="s">
        <v>256</v>
      </c>
    </row>
    <row r="106" spans="1:110" x14ac:dyDescent="0.25">
      <c r="A106" s="76" t="s">
        <v>251</v>
      </c>
      <c r="B106" s="77">
        <v>43770</v>
      </c>
      <c r="C106" s="78" t="s">
        <v>252</v>
      </c>
      <c r="D106" s="78" t="s">
        <v>253</v>
      </c>
      <c r="E106" s="76" t="s">
        <v>254</v>
      </c>
      <c r="F106" s="76" t="s">
        <v>255</v>
      </c>
      <c r="G106" s="76" t="s">
        <v>256</v>
      </c>
      <c r="H106" s="76" t="s">
        <v>257</v>
      </c>
      <c r="I106" s="76" t="s">
        <v>258</v>
      </c>
      <c r="J106" s="78" t="s">
        <v>252</v>
      </c>
      <c r="K106" s="78" t="s">
        <v>259</v>
      </c>
      <c r="L106" s="76" t="s">
        <v>260</v>
      </c>
      <c r="M106" s="76" t="s">
        <v>261</v>
      </c>
      <c r="N106" s="76" t="s">
        <v>1569</v>
      </c>
      <c r="O106" s="76" t="s">
        <v>1570</v>
      </c>
      <c r="P106" s="76" t="s">
        <v>1571</v>
      </c>
      <c r="Q106" s="76" t="s">
        <v>1572</v>
      </c>
      <c r="R106" s="76" t="s">
        <v>1203</v>
      </c>
      <c r="S106" s="76" t="s">
        <v>304</v>
      </c>
      <c r="T106" s="76" t="s">
        <v>268</v>
      </c>
      <c r="U106" s="76" t="s">
        <v>269</v>
      </c>
      <c r="V106" s="79">
        <v>300000</v>
      </c>
      <c r="W106" s="79">
        <v>0</v>
      </c>
      <c r="X106" s="76" t="s">
        <v>1573</v>
      </c>
      <c r="Y106" s="76" t="s">
        <v>473</v>
      </c>
      <c r="Z106" s="76" t="s">
        <v>272</v>
      </c>
      <c r="AA106" s="76" t="s">
        <v>474</v>
      </c>
      <c r="AB106" s="76" t="s">
        <v>475</v>
      </c>
      <c r="AC106" s="76" t="s">
        <v>476</v>
      </c>
      <c r="AD106" s="76" t="s">
        <v>477</v>
      </c>
      <c r="AE106" s="76" t="s">
        <v>222</v>
      </c>
      <c r="AF106" s="76" t="s">
        <v>1574</v>
      </c>
      <c r="AG106" s="76" t="s">
        <v>1575</v>
      </c>
      <c r="AH106" s="76" t="s">
        <v>555</v>
      </c>
      <c r="AI106" s="78" t="s">
        <v>319</v>
      </c>
      <c r="AJ106" s="78" t="s">
        <v>320</v>
      </c>
      <c r="AK106" s="79">
        <v>8930</v>
      </c>
      <c r="AL106" s="76" t="s">
        <v>209</v>
      </c>
      <c r="AM106" s="78" t="s">
        <v>1380</v>
      </c>
      <c r="AN106" s="78" t="s">
        <v>1028</v>
      </c>
      <c r="AO106" s="78" t="s">
        <v>1380</v>
      </c>
      <c r="AP106" s="76" t="s">
        <v>317</v>
      </c>
      <c r="AQ106" s="76" t="s">
        <v>232</v>
      </c>
      <c r="AR106" s="79">
        <v>0</v>
      </c>
      <c r="AS106" s="79" t="s">
        <v>256</v>
      </c>
      <c r="AT106" s="79">
        <v>0</v>
      </c>
      <c r="AU106" s="76" t="s">
        <v>256</v>
      </c>
      <c r="AV106" s="79">
        <v>8930</v>
      </c>
      <c r="AW106" s="79">
        <v>0</v>
      </c>
      <c r="AX106" s="79">
        <v>8930</v>
      </c>
      <c r="AY106" s="79">
        <v>0</v>
      </c>
      <c r="AZ106" s="79">
        <v>8930</v>
      </c>
      <c r="BA106" s="76" t="s">
        <v>1569</v>
      </c>
      <c r="BB106" s="78" t="s">
        <v>1380</v>
      </c>
      <c r="BC106" s="78" t="s">
        <v>1380</v>
      </c>
      <c r="BD106" s="76">
        <v>256</v>
      </c>
      <c r="BE106" s="78" t="s">
        <v>1580</v>
      </c>
      <c r="BF106" s="76" t="s">
        <v>1581</v>
      </c>
      <c r="BG106" s="78" t="s">
        <v>1582</v>
      </c>
      <c r="BH106" s="76" t="s">
        <v>1581</v>
      </c>
      <c r="BI106" s="78" t="s">
        <v>1582</v>
      </c>
      <c r="BJ106" s="78" t="s">
        <v>1582</v>
      </c>
      <c r="BK106" s="76" t="s">
        <v>256</v>
      </c>
      <c r="BL106" s="79">
        <v>270619</v>
      </c>
      <c r="BM106" s="79">
        <v>261689</v>
      </c>
      <c r="BN106" s="76" t="s">
        <v>256</v>
      </c>
      <c r="BO106" s="76" t="s">
        <v>256</v>
      </c>
      <c r="BP106" s="76" t="s">
        <v>256</v>
      </c>
      <c r="BQ106" s="76" t="s">
        <v>256</v>
      </c>
      <c r="BR106" s="76" t="s">
        <v>476</v>
      </c>
      <c r="BS106" s="76" t="s">
        <v>293</v>
      </c>
      <c r="BT106" s="76" t="s">
        <v>256</v>
      </c>
      <c r="BU106" s="76" t="s">
        <v>256</v>
      </c>
      <c r="BV106" s="76" t="s">
        <v>256</v>
      </c>
      <c r="BW106" s="76" t="s">
        <v>256</v>
      </c>
      <c r="BX106" s="76" t="s">
        <v>256</v>
      </c>
      <c r="BY106" s="76" t="s">
        <v>634</v>
      </c>
      <c r="BZ106" s="76" t="s">
        <v>256</v>
      </c>
      <c r="CA106" s="76" t="s">
        <v>256</v>
      </c>
      <c r="CB106" s="76" t="s">
        <v>256</v>
      </c>
      <c r="CC106" s="76" t="s">
        <v>256</v>
      </c>
      <c r="CD106" s="76" t="s">
        <v>486</v>
      </c>
      <c r="CE106" s="76" t="s">
        <v>296</v>
      </c>
      <c r="CF106" s="76" t="s">
        <v>297</v>
      </c>
      <c r="CG106" s="76" t="s">
        <v>297</v>
      </c>
      <c r="CH106" s="76" t="s">
        <v>297</v>
      </c>
      <c r="CI106" s="76" t="s">
        <v>297</v>
      </c>
      <c r="CJ106" s="76" t="s">
        <v>297</v>
      </c>
      <c r="CK106" s="76" t="s">
        <v>297</v>
      </c>
      <c r="CL106" s="79">
        <v>0</v>
      </c>
      <c r="CM106" s="79">
        <v>0</v>
      </c>
      <c r="CN106" s="79">
        <v>0</v>
      </c>
      <c r="CO106" s="79">
        <v>0</v>
      </c>
      <c r="CP106" s="79">
        <v>0</v>
      </c>
      <c r="CQ106" s="79">
        <v>0</v>
      </c>
      <c r="CR106" s="79">
        <v>0</v>
      </c>
      <c r="CS106" s="79">
        <v>0</v>
      </c>
      <c r="CT106" s="79">
        <v>0</v>
      </c>
      <c r="CU106" s="79">
        <v>2021100051978400</v>
      </c>
      <c r="CV106" s="79" t="s">
        <v>256</v>
      </c>
      <c r="CW106" s="76" t="s">
        <v>256</v>
      </c>
      <c r="CX106" s="79" t="s">
        <v>1583</v>
      </c>
      <c r="CY106" s="79" t="s">
        <v>256</v>
      </c>
      <c r="CZ106" s="79" t="s">
        <v>256</v>
      </c>
      <c r="DA106" s="79" t="s">
        <v>256</v>
      </c>
      <c r="DB106" s="79" t="s">
        <v>256</v>
      </c>
      <c r="DC106" s="79" t="s">
        <v>256</v>
      </c>
      <c r="DD106" s="79" t="s">
        <v>256</v>
      </c>
      <c r="DE106" s="79" t="s">
        <v>256</v>
      </c>
      <c r="DF106" s="44" t="s">
        <v>256</v>
      </c>
    </row>
    <row r="107" spans="1:110" x14ac:dyDescent="0.25">
      <c r="A107" s="76" t="s">
        <v>251</v>
      </c>
      <c r="B107" s="77">
        <v>43770</v>
      </c>
      <c r="C107" s="78" t="s">
        <v>252</v>
      </c>
      <c r="D107" s="78" t="s">
        <v>253</v>
      </c>
      <c r="E107" s="76" t="s">
        <v>254</v>
      </c>
      <c r="F107" s="76" t="s">
        <v>255</v>
      </c>
      <c r="G107" s="76" t="s">
        <v>256</v>
      </c>
      <c r="H107" s="76" t="s">
        <v>257</v>
      </c>
      <c r="I107" s="76" t="s">
        <v>258</v>
      </c>
      <c r="J107" s="78" t="s">
        <v>252</v>
      </c>
      <c r="K107" s="78" t="s">
        <v>259</v>
      </c>
      <c r="L107" s="76" t="s">
        <v>260</v>
      </c>
      <c r="M107" s="76" t="s">
        <v>261</v>
      </c>
      <c r="N107" s="76" t="s">
        <v>1569</v>
      </c>
      <c r="O107" s="76" t="s">
        <v>1570</v>
      </c>
      <c r="P107" s="76" t="s">
        <v>1571</v>
      </c>
      <c r="Q107" s="76" t="s">
        <v>1572</v>
      </c>
      <c r="R107" s="76" t="s">
        <v>1203</v>
      </c>
      <c r="S107" s="76" t="s">
        <v>304</v>
      </c>
      <c r="T107" s="76" t="s">
        <v>268</v>
      </c>
      <c r="U107" s="76" t="s">
        <v>269</v>
      </c>
      <c r="V107" s="79">
        <v>300000</v>
      </c>
      <c r="W107" s="79">
        <v>0</v>
      </c>
      <c r="X107" s="76" t="s">
        <v>1573</v>
      </c>
      <c r="Y107" s="76" t="s">
        <v>473</v>
      </c>
      <c r="Z107" s="76" t="s">
        <v>272</v>
      </c>
      <c r="AA107" s="76" t="s">
        <v>474</v>
      </c>
      <c r="AB107" s="76" t="s">
        <v>475</v>
      </c>
      <c r="AC107" s="76" t="s">
        <v>476</v>
      </c>
      <c r="AD107" s="76" t="s">
        <v>477</v>
      </c>
      <c r="AE107" s="76" t="s">
        <v>222</v>
      </c>
      <c r="AF107" s="76" t="s">
        <v>1574</v>
      </c>
      <c r="AG107" s="76" t="s">
        <v>1584</v>
      </c>
      <c r="AH107" s="76" t="s">
        <v>555</v>
      </c>
      <c r="AI107" s="78" t="s">
        <v>319</v>
      </c>
      <c r="AJ107" s="78" t="s">
        <v>320</v>
      </c>
      <c r="AK107" s="79">
        <v>8330</v>
      </c>
      <c r="AL107" s="76" t="s">
        <v>209</v>
      </c>
      <c r="AM107" s="78" t="s">
        <v>1585</v>
      </c>
      <c r="AN107" s="78" t="s">
        <v>1585</v>
      </c>
      <c r="AO107" s="78" t="s">
        <v>1585</v>
      </c>
      <c r="AP107" s="76" t="s">
        <v>317</v>
      </c>
      <c r="AQ107" s="76" t="s">
        <v>232</v>
      </c>
      <c r="AR107" s="79">
        <v>0</v>
      </c>
      <c r="AS107" s="79" t="s">
        <v>256</v>
      </c>
      <c r="AT107" s="79">
        <v>0</v>
      </c>
      <c r="AU107" s="76" t="s">
        <v>256</v>
      </c>
      <c r="AV107" s="79">
        <v>8330</v>
      </c>
      <c r="AW107" s="79">
        <v>0</v>
      </c>
      <c r="AX107" s="79">
        <v>8330</v>
      </c>
      <c r="AY107" s="79">
        <v>0</v>
      </c>
      <c r="AZ107" s="79">
        <v>8330</v>
      </c>
      <c r="BA107" s="76" t="s">
        <v>1569</v>
      </c>
      <c r="BB107" s="78" t="s">
        <v>1586</v>
      </c>
      <c r="BC107" s="78" t="s">
        <v>1586</v>
      </c>
      <c r="BD107" s="76">
        <v>31</v>
      </c>
      <c r="BE107" s="78" t="s">
        <v>1587</v>
      </c>
      <c r="BF107" s="76" t="s">
        <v>1588</v>
      </c>
      <c r="BG107" s="78" t="s">
        <v>1589</v>
      </c>
      <c r="BH107" s="76" t="s">
        <v>1588</v>
      </c>
      <c r="BI107" s="78" t="s">
        <v>1589</v>
      </c>
      <c r="BJ107" s="78" t="s">
        <v>1589</v>
      </c>
      <c r="BK107" s="76" t="s">
        <v>256</v>
      </c>
      <c r="BL107" s="79">
        <v>261689</v>
      </c>
      <c r="BM107" s="79">
        <v>253359</v>
      </c>
      <c r="BN107" s="76" t="s">
        <v>256</v>
      </c>
      <c r="BO107" s="76" t="s">
        <v>256</v>
      </c>
      <c r="BP107" s="76" t="s">
        <v>256</v>
      </c>
      <c r="BQ107" s="76" t="s">
        <v>256</v>
      </c>
      <c r="BR107" s="76" t="s">
        <v>476</v>
      </c>
      <c r="BS107" s="76" t="s">
        <v>293</v>
      </c>
      <c r="BT107" s="76" t="s">
        <v>256</v>
      </c>
      <c r="BU107" s="76" t="s">
        <v>256</v>
      </c>
      <c r="BV107" s="76" t="s">
        <v>256</v>
      </c>
      <c r="BW107" s="76" t="s">
        <v>256</v>
      </c>
      <c r="BX107" s="76" t="s">
        <v>256</v>
      </c>
      <c r="BY107" s="76" t="s">
        <v>634</v>
      </c>
      <c r="BZ107" s="76" t="s">
        <v>256</v>
      </c>
      <c r="CA107" s="76" t="s">
        <v>256</v>
      </c>
      <c r="CB107" s="76" t="s">
        <v>256</v>
      </c>
      <c r="CC107" s="76" t="s">
        <v>256</v>
      </c>
      <c r="CD107" s="76" t="s">
        <v>486</v>
      </c>
      <c r="CE107" s="76" t="s">
        <v>296</v>
      </c>
      <c r="CF107" s="76" t="s">
        <v>297</v>
      </c>
      <c r="CG107" s="76" t="s">
        <v>297</v>
      </c>
      <c r="CH107" s="76" t="s">
        <v>297</v>
      </c>
      <c r="CI107" s="76" t="s">
        <v>297</v>
      </c>
      <c r="CJ107" s="76" t="s">
        <v>297</v>
      </c>
      <c r="CK107" s="76" t="s">
        <v>297</v>
      </c>
      <c r="CL107" s="79">
        <v>0</v>
      </c>
      <c r="CM107" s="79">
        <v>0</v>
      </c>
      <c r="CN107" s="79">
        <v>0</v>
      </c>
      <c r="CO107" s="79">
        <v>0</v>
      </c>
      <c r="CP107" s="79">
        <v>0</v>
      </c>
      <c r="CQ107" s="79">
        <v>0</v>
      </c>
      <c r="CR107" s="79">
        <v>0</v>
      </c>
      <c r="CS107" s="79">
        <v>0</v>
      </c>
      <c r="CT107" s="79">
        <v>0</v>
      </c>
      <c r="CU107" s="79">
        <v>2021100051993480</v>
      </c>
      <c r="CV107" s="79" t="s">
        <v>256</v>
      </c>
      <c r="CW107" s="76" t="s">
        <v>256</v>
      </c>
      <c r="CX107" s="79" t="s">
        <v>1590</v>
      </c>
      <c r="CY107" s="79" t="s">
        <v>256</v>
      </c>
      <c r="CZ107" s="79" t="s">
        <v>256</v>
      </c>
      <c r="DA107" s="79" t="s">
        <v>256</v>
      </c>
      <c r="DB107" s="79" t="s">
        <v>256</v>
      </c>
      <c r="DC107" s="79" t="s">
        <v>256</v>
      </c>
      <c r="DD107" s="79" t="s">
        <v>256</v>
      </c>
      <c r="DE107" s="79" t="s">
        <v>256</v>
      </c>
      <c r="DF107" s="44" t="s">
        <v>256</v>
      </c>
    </row>
    <row r="108" spans="1:110" x14ac:dyDescent="0.25">
      <c r="A108" s="76" t="s">
        <v>251</v>
      </c>
      <c r="B108" s="77">
        <v>43770</v>
      </c>
      <c r="C108" s="78" t="s">
        <v>252</v>
      </c>
      <c r="D108" s="78" t="s">
        <v>253</v>
      </c>
      <c r="E108" s="76" t="s">
        <v>254</v>
      </c>
      <c r="F108" s="76" t="s">
        <v>255</v>
      </c>
      <c r="G108" s="76" t="s">
        <v>256</v>
      </c>
      <c r="H108" s="76" t="s">
        <v>257</v>
      </c>
      <c r="I108" s="76" t="s">
        <v>258</v>
      </c>
      <c r="J108" s="78" t="s">
        <v>252</v>
      </c>
      <c r="K108" s="78" t="s">
        <v>259</v>
      </c>
      <c r="L108" s="76" t="s">
        <v>260</v>
      </c>
      <c r="M108" s="76" t="s">
        <v>261</v>
      </c>
      <c r="N108" s="76" t="s">
        <v>1569</v>
      </c>
      <c r="O108" s="76" t="s">
        <v>1570</v>
      </c>
      <c r="P108" s="76" t="s">
        <v>1571</v>
      </c>
      <c r="Q108" s="76" t="s">
        <v>1572</v>
      </c>
      <c r="R108" s="76" t="s">
        <v>1203</v>
      </c>
      <c r="S108" s="76" t="s">
        <v>304</v>
      </c>
      <c r="T108" s="76" t="s">
        <v>268</v>
      </c>
      <c r="U108" s="76" t="s">
        <v>269</v>
      </c>
      <c r="V108" s="79">
        <v>300000</v>
      </c>
      <c r="W108" s="79">
        <v>0</v>
      </c>
      <c r="X108" s="76" t="s">
        <v>1573</v>
      </c>
      <c r="Y108" s="76" t="s">
        <v>473</v>
      </c>
      <c r="Z108" s="76" t="s">
        <v>272</v>
      </c>
      <c r="AA108" s="76" t="s">
        <v>474</v>
      </c>
      <c r="AB108" s="76" t="s">
        <v>475</v>
      </c>
      <c r="AC108" s="76" t="s">
        <v>476</v>
      </c>
      <c r="AD108" s="76" t="s">
        <v>477</v>
      </c>
      <c r="AE108" s="76" t="s">
        <v>222</v>
      </c>
      <c r="AF108" s="76" t="s">
        <v>1574</v>
      </c>
      <c r="AG108" s="76" t="s">
        <v>1584</v>
      </c>
      <c r="AH108" s="76" t="s">
        <v>555</v>
      </c>
      <c r="AI108" s="78" t="s">
        <v>319</v>
      </c>
      <c r="AJ108" s="78" t="s">
        <v>320</v>
      </c>
      <c r="AK108" s="79">
        <v>4344</v>
      </c>
      <c r="AL108" s="76" t="s">
        <v>209</v>
      </c>
      <c r="AM108" s="78" t="s">
        <v>1591</v>
      </c>
      <c r="AN108" s="78" t="s">
        <v>1592</v>
      </c>
      <c r="AO108" s="78" t="s">
        <v>1592</v>
      </c>
      <c r="AP108" s="76" t="s">
        <v>317</v>
      </c>
      <c r="AQ108" s="76" t="s">
        <v>232</v>
      </c>
      <c r="AR108" s="79">
        <v>0</v>
      </c>
      <c r="AS108" s="79" t="s">
        <v>256</v>
      </c>
      <c r="AT108" s="79">
        <v>0</v>
      </c>
      <c r="AU108" s="76" t="s">
        <v>256</v>
      </c>
      <c r="AV108" s="79">
        <v>4344</v>
      </c>
      <c r="AW108" s="79">
        <v>0</v>
      </c>
      <c r="AX108" s="79">
        <v>4344</v>
      </c>
      <c r="AY108" s="79">
        <v>0</v>
      </c>
      <c r="AZ108" s="79">
        <v>4344</v>
      </c>
      <c r="BA108" s="76" t="s">
        <v>1569</v>
      </c>
      <c r="BB108" s="78" t="s">
        <v>1593</v>
      </c>
      <c r="BC108" s="78" t="s">
        <v>1594</v>
      </c>
      <c r="BD108" s="76">
        <v>59</v>
      </c>
      <c r="BE108" s="78" t="s">
        <v>1595</v>
      </c>
      <c r="BF108" s="76" t="s">
        <v>1596</v>
      </c>
      <c r="BG108" s="78" t="s">
        <v>1595</v>
      </c>
      <c r="BH108" s="76" t="s">
        <v>1596</v>
      </c>
      <c r="BI108" s="78" t="s">
        <v>1595</v>
      </c>
      <c r="BJ108" s="78" t="s">
        <v>1595</v>
      </c>
      <c r="BK108" s="76" t="s">
        <v>256</v>
      </c>
      <c r="BL108" s="79">
        <v>253359</v>
      </c>
      <c r="BM108" s="79">
        <v>249015</v>
      </c>
      <c r="BN108" s="76" t="s">
        <v>256</v>
      </c>
      <c r="BO108" s="76" t="s">
        <v>256</v>
      </c>
      <c r="BP108" s="76" t="s">
        <v>256</v>
      </c>
      <c r="BQ108" s="76" t="s">
        <v>256</v>
      </c>
      <c r="BR108" s="76" t="s">
        <v>476</v>
      </c>
      <c r="BS108" s="76" t="s">
        <v>293</v>
      </c>
      <c r="BT108" s="76" t="s">
        <v>256</v>
      </c>
      <c r="BU108" s="76" t="s">
        <v>256</v>
      </c>
      <c r="BV108" s="76" t="s">
        <v>256</v>
      </c>
      <c r="BW108" s="76" t="s">
        <v>256</v>
      </c>
      <c r="BX108" s="76" t="s">
        <v>256</v>
      </c>
      <c r="BY108" s="76" t="s">
        <v>634</v>
      </c>
      <c r="BZ108" s="76" t="s">
        <v>256</v>
      </c>
      <c r="CA108" s="76" t="s">
        <v>256</v>
      </c>
      <c r="CB108" s="76" t="s">
        <v>256</v>
      </c>
      <c r="CC108" s="76" t="s">
        <v>256</v>
      </c>
      <c r="CD108" s="76" t="s">
        <v>486</v>
      </c>
      <c r="CE108" s="76" t="s">
        <v>296</v>
      </c>
      <c r="CF108" s="76" t="s">
        <v>297</v>
      </c>
      <c r="CG108" s="76" t="s">
        <v>297</v>
      </c>
      <c r="CH108" s="76" t="s">
        <v>297</v>
      </c>
      <c r="CI108" s="76" t="s">
        <v>297</v>
      </c>
      <c r="CJ108" s="76" t="s">
        <v>297</v>
      </c>
      <c r="CK108" s="76" t="s">
        <v>297</v>
      </c>
      <c r="CL108" s="79">
        <v>0</v>
      </c>
      <c r="CM108" s="79">
        <v>0</v>
      </c>
      <c r="CN108" s="79">
        <v>0</v>
      </c>
      <c r="CO108" s="79">
        <v>0</v>
      </c>
      <c r="CP108" s="79">
        <v>0</v>
      </c>
      <c r="CQ108" s="79">
        <v>0</v>
      </c>
      <c r="CR108" s="79">
        <v>0</v>
      </c>
      <c r="CS108" s="79">
        <v>0</v>
      </c>
      <c r="CT108" s="79">
        <v>0</v>
      </c>
      <c r="CU108" s="79">
        <v>2021100052006630</v>
      </c>
      <c r="CV108" s="79" t="s">
        <v>256</v>
      </c>
      <c r="CW108" s="76" t="s">
        <v>256</v>
      </c>
      <c r="CX108" s="79" t="s">
        <v>1597</v>
      </c>
      <c r="CY108" s="79" t="s">
        <v>256</v>
      </c>
      <c r="CZ108" s="79" t="s">
        <v>256</v>
      </c>
      <c r="DA108" s="79" t="s">
        <v>256</v>
      </c>
      <c r="DB108" s="79" t="s">
        <v>256</v>
      </c>
      <c r="DC108" s="79" t="s">
        <v>256</v>
      </c>
      <c r="DD108" s="79" t="s">
        <v>256</v>
      </c>
      <c r="DE108" s="79" t="s">
        <v>256</v>
      </c>
      <c r="DF108" s="44" t="s">
        <v>256</v>
      </c>
    </row>
    <row r="109" spans="1:110" x14ac:dyDescent="0.25">
      <c r="A109" s="76" t="s">
        <v>251</v>
      </c>
      <c r="B109" s="77">
        <v>43770</v>
      </c>
      <c r="C109" s="78" t="s">
        <v>252</v>
      </c>
      <c r="D109" s="78" t="s">
        <v>253</v>
      </c>
      <c r="E109" s="76" t="s">
        <v>254</v>
      </c>
      <c r="F109" s="76" t="s">
        <v>255</v>
      </c>
      <c r="G109" s="76" t="s">
        <v>256</v>
      </c>
      <c r="H109" s="76" t="s">
        <v>257</v>
      </c>
      <c r="I109" s="76" t="s">
        <v>258</v>
      </c>
      <c r="J109" s="78" t="s">
        <v>252</v>
      </c>
      <c r="K109" s="78" t="s">
        <v>259</v>
      </c>
      <c r="L109" s="76" t="s">
        <v>260</v>
      </c>
      <c r="M109" s="76" t="s">
        <v>261</v>
      </c>
      <c r="N109" s="76" t="s">
        <v>1569</v>
      </c>
      <c r="O109" s="76" t="s">
        <v>1570</v>
      </c>
      <c r="P109" s="76" t="s">
        <v>1571</v>
      </c>
      <c r="Q109" s="76" t="s">
        <v>1572</v>
      </c>
      <c r="R109" s="76" t="s">
        <v>1203</v>
      </c>
      <c r="S109" s="76" t="s">
        <v>304</v>
      </c>
      <c r="T109" s="76" t="s">
        <v>268</v>
      </c>
      <c r="U109" s="76" t="s">
        <v>269</v>
      </c>
      <c r="V109" s="79">
        <v>300000</v>
      </c>
      <c r="W109" s="79">
        <v>0</v>
      </c>
      <c r="X109" s="76" t="s">
        <v>1573</v>
      </c>
      <c r="Y109" s="76" t="s">
        <v>473</v>
      </c>
      <c r="Z109" s="76" t="s">
        <v>272</v>
      </c>
      <c r="AA109" s="76" t="s">
        <v>474</v>
      </c>
      <c r="AB109" s="76" t="s">
        <v>475</v>
      </c>
      <c r="AC109" s="76" t="s">
        <v>476</v>
      </c>
      <c r="AD109" s="76" t="s">
        <v>477</v>
      </c>
      <c r="AE109" s="76" t="s">
        <v>222</v>
      </c>
      <c r="AF109" s="76" t="s">
        <v>1574</v>
      </c>
      <c r="AG109" s="76" t="s">
        <v>1584</v>
      </c>
      <c r="AH109" s="76" t="s">
        <v>555</v>
      </c>
      <c r="AI109" s="78" t="s">
        <v>319</v>
      </c>
      <c r="AJ109" s="78" t="s">
        <v>320</v>
      </c>
      <c r="AK109" s="79">
        <v>4617</v>
      </c>
      <c r="AL109" s="76" t="s">
        <v>209</v>
      </c>
      <c r="AM109" s="78" t="s">
        <v>1598</v>
      </c>
      <c r="AN109" s="78" t="s">
        <v>1598</v>
      </c>
      <c r="AO109" s="78" t="s">
        <v>1598</v>
      </c>
      <c r="AP109" s="76" t="s">
        <v>317</v>
      </c>
      <c r="AQ109" s="76" t="s">
        <v>232</v>
      </c>
      <c r="AR109" s="79">
        <v>0</v>
      </c>
      <c r="AS109" s="79" t="s">
        <v>256</v>
      </c>
      <c r="AT109" s="79">
        <v>0</v>
      </c>
      <c r="AU109" s="76" t="s">
        <v>256</v>
      </c>
      <c r="AV109" s="79">
        <v>4617</v>
      </c>
      <c r="AW109" s="79">
        <v>0</v>
      </c>
      <c r="AX109" s="79">
        <v>4617</v>
      </c>
      <c r="AY109" s="79">
        <v>0</v>
      </c>
      <c r="AZ109" s="79">
        <v>4617</v>
      </c>
      <c r="BA109" s="76" t="s">
        <v>1569</v>
      </c>
      <c r="BB109" s="78" t="s">
        <v>1599</v>
      </c>
      <c r="BC109" s="78" t="s">
        <v>1599</v>
      </c>
      <c r="BD109" s="76">
        <v>87</v>
      </c>
      <c r="BE109" s="78" t="s">
        <v>1600</v>
      </c>
      <c r="BF109" s="76" t="s">
        <v>1601</v>
      </c>
      <c r="BG109" s="78" t="s">
        <v>1600</v>
      </c>
      <c r="BH109" s="76" t="s">
        <v>1601</v>
      </c>
      <c r="BI109" s="78" t="s">
        <v>1600</v>
      </c>
      <c r="BJ109" s="78" t="s">
        <v>1600</v>
      </c>
      <c r="BK109" s="76" t="s">
        <v>256</v>
      </c>
      <c r="BL109" s="79">
        <v>232682</v>
      </c>
      <c r="BM109" s="79">
        <v>228065</v>
      </c>
      <c r="BN109" s="76" t="s">
        <v>256</v>
      </c>
      <c r="BO109" s="76" t="s">
        <v>256</v>
      </c>
      <c r="BP109" s="76" t="s">
        <v>256</v>
      </c>
      <c r="BQ109" s="76" t="s">
        <v>256</v>
      </c>
      <c r="BR109" s="76" t="s">
        <v>476</v>
      </c>
      <c r="BS109" s="76" t="s">
        <v>293</v>
      </c>
      <c r="BT109" s="76" t="s">
        <v>256</v>
      </c>
      <c r="BU109" s="76" t="s">
        <v>256</v>
      </c>
      <c r="BV109" s="76" t="s">
        <v>256</v>
      </c>
      <c r="BW109" s="76" t="s">
        <v>256</v>
      </c>
      <c r="BX109" s="76" t="s">
        <v>256</v>
      </c>
      <c r="BY109" s="76" t="s">
        <v>634</v>
      </c>
      <c r="BZ109" s="76" t="s">
        <v>256</v>
      </c>
      <c r="CA109" s="76" t="s">
        <v>256</v>
      </c>
      <c r="CB109" s="76" t="s">
        <v>256</v>
      </c>
      <c r="CC109" s="76" t="s">
        <v>256</v>
      </c>
      <c r="CD109" s="76" t="s">
        <v>486</v>
      </c>
      <c r="CE109" s="76" t="s">
        <v>296</v>
      </c>
      <c r="CF109" s="76" t="s">
        <v>297</v>
      </c>
      <c r="CG109" s="76" t="s">
        <v>297</v>
      </c>
      <c r="CH109" s="76" t="s">
        <v>297</v>
      </c>
      <c r="CI109" s="76" t="s">
        <v>297</v>
      </c>
      <c r="CJ109" s="76" t="s">
        <v>297</v>
      </c>
      <c r="CK109" s="76" t="s">
        <v>297</v>
      </c>
      <c r="CL109" s="79">
        <v>0</v>
      </c>
      <c r="CM109" s="79">
        <v>0</v>
      </c>
      <c r="CN109" s="79">
        <v>0</v>
      </c>
      <c r="CO109" s="79">
        <v>0</v>
      </c>
      <c r="CP109" s="79">
        <v>0</v>
      </c>
      <c r="CQ109" s="79">
        <v>0</v>
      </c>
      <c r="CR109" s="79">
        <v>0</v>
      </c>
      <c r="CS109" s="79">
        <v>0</v>
      </c>
      <c r="CT109" s="79">
        <v>0</v>
      </c>
      <c r="CU109" s="79">
        <v>2021100052013330</v>
      </c>
      <c r="CV109" s="79" t="s">
        <v>256</v>
      </c>
      <c r="CW109" s="76" t="s">
        <v>256</v>
      </c>
      <c r="CX109" s="79" t="s">
        <v>1602</v>
      </c>
      <c r="CY109" s="79" t="s">
        <v>256</v>
      </c>
      <c r="CZ109" s="79" t="s">
        <v>256</v>
      </c>
      <c r="DA109" s="79" t="s">
        <v>256</v>
      </c>
      <c r="DB109" s="79" t="s">
        <v>256</v>
      </c>
      <c r="DC109" s="79" t="s">
        <v>256</v>
      </c>
      <c r="DD109" s="79" t="s">
        <v>256</v>
      </c>
      <c r="DE109" s="79" t="s">
        <v>256</v>
      </c>
      <c r="DF109" s="44" t="s">
        <v>256</v>
      </c>
    </row>
    <row r="110" spans="1:110" x14ac:dyDescent="0.25">
      <c r="A110" s="76" t="s">
        <v>251</v>
      </c>
      <c r="B110" s="77">
        <v>43770</v>
      </c>
      <c r="C110" s="78" t="s">
        <v>252</v>
      </c>
      <c r="D110" s="78" t="s">
        <v>253</v>
      </c>
      <c r="E110" s="76" t="s">
        <v>254</v>
      </c>
      <c r="F110" s="76" t="s">
        <v>255</v>
      </c>
      <c r="G110" s="76" t="s">
        <v>256</v>
      </c>
      <c r="H110" s="76" t="s">
        <v>257</v>
      </c>
      <c r="I110" s="76" t="s">
        <v>258</v>
      </c>
      <c r="J110" s="78" t="s">
        <v>252</v>
      </c>
      <c r="K110" s="78" t="s">
        <v>259</v>
      </c>
      <c r="L110" s="76" t="s">
        <v>260</v>
      </c>
      <c r="M110" s="76" t="s">
        <v>261</v>
      </c>
      <c r="N110" s="76" t="s">
        <v>1569</v>
      </c>
      <c r="O110" s="76" t="s">
        <v>1570</v>
      </c>
      <c r="P110" s="76" t="s">
        <v>1571</v>
      </c>
      <c r="Q110" s="76" t="s">
        <v>1572</v>
      </c>
      <c r="R110" s="76" t="s">
        <v>1203</v>
      </c>
      <c r="S110" s="76" t="s">
        <v>304</v>
      </c>
      <c r="T110" s="76" t="s">
        <v>268</v>
      </c>
      <c r="U110" s="76" t="s">
        <v>269</v>
      </c>
      <c r="V110" s="79">
        <v>300000</v>
      </c>
      <c r="W110" s="79">
        <v>0</v>
      </c>
      <c r="X110" s="76" t="s">
        <v>1573</v>
      </c>
      <c r="Y110" s="76" t="s">
        <v>473</v>
      </c>
      <c r="Z110" s="76" t="s">
        <v>272</v>
      </c>
      <c r="AA110" s="76" t="s">
        <v>474</v>
      </c>
      <c r="AB110" s="76" t="s">
        <v>475</v>
      </c>
      <c r="AC110" s="76" t="s">
        <v>476</v>
      </c>
      <c r="AD110" s="76" t="s">
        <v>477</v>
      </c>
      <c r="AE110" s="76" t="s">
        <v>222</v>
      </c>
      <c r="AF110" s="76" t="s">
        <v>1574</v>
      </c>
      <c r="AG110" s="76" t="s">
        <v>1584</v>
      </c>
      <c r="AH110" s="76" t="s">
        <v>555</v>
      </c>
      <c r="AI110" s="78" t="s">
        <v>319</v>
      </c>
      <c r="AJ110" s="78" t="s">
        <v>320</v>
      </c>
      <c r="AK110" s="79">
        <v>7849</v>
      </c>
      <c r="AL110" s="76" t="s">
        <v>209</v>
      </c>
      <c r="AM110" s="78" t="s">
        <v>1603</v>
      </c>
      <c r="AN110" s="78" t="s">
        <v>1603</v>
      </c>
      <c r="AO110" s="78" t="s">
        <v>1603</v>
      </c>
      <c r="AP110" s="76" t="s">
        <v>317</v>
      </c>
      <c r="AQ110" s="76" t="s">
        <v>232</v>
      </c>
      <c r="AR110" s="79">
        <v>1500</v>
      </c>
      <c r="AS110" s="79" t="s">
        <v>256</v>
      </c>
      <c r="AT110" s="79">
        <v>0</v>
      </c>
      <c r="AU110" s="76" t="s">
        <v>1604</v>
      </c>
      <c r="AV110" s="79">
        <v>6349</v>
      </c>
      <c r="AW110" s="79">
        <v>0</v>
      </c>
      <c r="AX110" s="79">
        <v>6349</v>
      </c>
      <c r="AY110" s="79">
        <v>0</v>
      </c>
      <c r="AZ110" s="79">
        <v>6349</v>
      </c>
      <c r="BA110" s="76" t="s">
        <v>1569</v>
      </c>
      <c r="BB110" s="78" t="s">
        <v>1605</v>
      </c>
      <c r="BC110" s="78" t="s">
        <v>1605</v>
      </c>
      <c r="BD110" s="76">
        <v>93</v>
      </c>
      <c r="BE110" s="78" t="s">
        <v>1606</v>
      </c>
      <c r="BF110" s="76" t="s">
        <v>1607</v>
      </c>
      <c r="BG110" s="78" t="s">
        <v>1606</v>
      </c>
      <c r="BH110" s="76" t="s">
        <v>1607</v>
      </c>
      <c r="BI110" s="78" t="s">
        <v>1606</v>
      </c>
      <c r="BJ110" s="78" t="s">
        <v>1606</v>
      </c>
      <c r="BK110" s="76" t="s">
        <v>256</v>
      </c>
      <c r="BL110" s="79">
        <v>228065</v>
      </c>
      <c r="BM110" s="79">
        <v>221716</v>
      </c>
      <c r="BN110" s="76" t="s">
        <v>256</v>
      </c>
      <c r="BO110" s="76" t="s">
        <v>256</v>
      </c>
      <c r="BP110" s="76" t="s">
        <v>256</v>
      </c>
      <c r="BQ110" s="76" t="s">
        <v>256</v>
      </c>
      <c r="BR110" s="76" t="s">
        <v>476</v>
      </c>
      <c r="BS110" s="76" t="s">
        <v>293</v>
      </c>
      <c r="BT110" s="76" t="s">
        <v>256</v>
      </c>
      <c r="BU110" s="76" t="s">
        <v>256</v>
      </c>
      <c r="BV110" s="76" t="s">
        <v>256</v>
      </c>
      <c r="BW110" s="76" t="s">
        <v>256</v>
      </c>
      <c r="BX110" s="76" t="s">
        <v>256</v>
      </c>
      <c r="BY110" s="76" t="s">
        <v>634</v>
      </c>
      <c r="BZ110" s="76" t="s">
        <v>256</v>
      </c>
      <c r="CA110" s="76" t="s">
        <v>256</v>
      </c>
      <c r="CB110" s="76" t="s">
        <v>256</v>
      </c>
      <c r="CC110" s="76" t="s">
        <v>256</v>
      </c>
      <c r="CD110" s="76" t="s">
        <v>486</v>
      </c>
      <c r="CE110" s="76" t="s">
        <v>296</v>
      </c>
      <c r="CF110" s="76" t="s">
        <v>297</v>
      </c>
      <c r="CG110" s="76" t="s">
        <v>297</v>
      </c>
      <c r="CH110" s="76" t="s">
        <v>297</v>
      </c>
      <c r="CI110" s="76" t="s">
        <v>297</v>
      </c>
      <c r="CJ110" s="76" t="s">
        <v>297</v>
      </c>
      <c r="CK110" s="76" t="s">
        <v>297</v>
      </c>
      <c r="CL110" s="79">
        <v>0</v>
      </c>
      <c r="CM110" s="79">
        <v>0</v>
      </c>
      <c r="CN110" s="79">
        <v>0</v>
      </c>
      <c r="CO110" s="79">
        <v>0</v>
      </c>
      <c r="CP110" s="79">
        <v>0</v>
      </c>
      <c r="CQ110" s="79">
        <v>0</v>
      </c>
      <c r="CR110" s="79">
        <v>0</v>
      </c>
      <c r="CS110" s="79">
        <v>0</v>
      </c>
      <c r="CT110" s="79">
        <v>0</v>
      </c>
      <c r="CU110" s="79">
        <v>2021100052020300</v>
      </c>
      <c r="CV110" s="79" t="s">
        <v>256</v>
      </c>
      <c r="CW110" s="76" t="s">
        <v>256</v>
      </c>
      <c r="CX110" s="79" t="s">
        <v>1608</v>
      </c>
      <c r="CY110" s="79" t="s">
        <v>256</v>
      </c>
      <c r="CZ110" s="79" t="s">
        <v>256</v>
      </c>
      <c r="DA110" s="79" t="s">
        <v>256</v>
      </c>
      <c r="DB110" s="79" t="s">
        <v>256</v>
      </c>
      <c r="DC110" s="79" t="s">
        <v>256</v>
      </c>
      <c r="DD110" s="79" t="s">
        <v>256</v>
      </c>
      <c r="DE110" s="79" t="s">
        <v>256</v>
      </c>
      <c r="DF110" s="44" t="s">
        <v>256</v>
      </c>
    </row>
    <row r="111" spans="1:110" x14ac:dyDescent="0.25">
      <c r="A111" s="76" t="s">
        <v>251</v>
      </c>
      <c r="B111" s="77">
        <v>43770</v>
      </c>
      <c r="C111" s="78" t="s">
        <v>252</v>
      </c>
      <c r="D111" s="78" t="s">
        <v>253</v>
      </c>
      <c r="E111" s="76" t="s">
        <v>254</v>
      </c>
      <c r="F111" s="76" t="s">
        <v>255</v>
      </c>
      <c r="G111" s="76" t="s">
        <v>256</v>
      </c>
      <c r="H111" s="76" t="s">
        <v>257</v>
      </c>
      <c r="I111" s="76" t="s">
        <v>258</v>
      </c>
      <c r="J111" s="78" t="s">
        <v>252</v>
      </c>
      <c r="K111" s="78" t="s">
        <v>259</v>
      </c>
      <c r="L111" s="76" t="s">
        <v>260</v>
      </c>
      <c r="M111" s="76" t="s">
        <v>261</v>
      </c>
      <c r="N111" s="76" t="s">
        <v>1569</v>
      </c>
      <c r="O111" s="76" t="s">
        <v>1570</v>
      </c>
      <c r="P111" s="76" t="s">
        <v>1571</v>
      </c>
      <c r="Q111" s="76" t="s">
        <v>1572</v>
      </c>
      <c r="R111" s="76" t="s">
        <v>1203</v>
      </c>
      <c r="S111" s="76" t="s">
        <v>304</v>
      </c>
      <c r="T111" s="76" t="s">
        <v>268</v>
      </c>
      <c r="U111" s="76" t="s">
        <v>269</v>
      </c>
      <c r="V111" s="79">
        <v>300000</v>
      </c>
      <c r="W111" s="79">
        <v>0</v>
      </c>
      <c r="X111" s="76" t="s">
        <v>1573</v>
      </c>
      <c r="Y111" s="76" t="s">
        <v>473</v>
      </c>
      <c r="Z111" s="76" t="s">
        <v>272</v>
      </c>
      <c r="AA111" s="76" t="s">
        <v>474</v>
      </c>
      <c r="AB111" s="76" t="s">
        <v>475</v>
      </c>
      <c r="AC111" s="76" t="s">
        <v>476</v>
      </c>
      <c r="AD111" s="76" t="s">
        <v>477</v>
      </c>
      <c r="AE111" s="76" t="s">
        <v>222</v>
      </c>
      <c r="AF111" s="76" t="s">
        <v>1574</v>
      </c>
      <c r="AG111" s="76" t="s">
        <v>1575</v>
      </c>
      <c r="AH111" s="76" t="s">
        <v>555</v>
      </c>
      <c r="AI111" s="78" t="s">
        <v>319</v>
      </c>
      <c r="AJ111" s="78" t="s">
        <v>320</v>
      </c>
      <c r="AK111" s="79">
        <v>5938</v>
      </c>
      <c r="AL111" s="76" t="s">
        <v>209</v>
      </c>
      <c r="AM111" s="78" t="s">
        <v>1609</v>
      </c>
      <c r="AN111" s="78" t="s">
        <v>1609</v>
      </c>
      <c r="AO111" s="78" t="s">
        <v>1609</v>
      </c>
      <c r="AP111" s="76" t="s">
        <v>317</v>
      </c>
      <c r="AQ111" s="76" t="s">
        <v>232</v>
      </c>
      <c r="AR111" s="79">
        <v>0</v>
      </c>
      <c r="AS111" s="79" t="s">
        <v>256</v>
      </c>
      <c r="AT111" s="79">
        <v>0</v>
      </c>
      <c r="AU111" s="76" t="s">
        <v>256</v>
      </c>
      <c r="AV111" s="79">
        <v>5938</v>
      </c>
      <c r="AW111" s="79">
        <v>0</v>
      </c>
      <c r="AX111" s="79">
        <v>5938</v>
      </c>
      <c r="AY111" s="79">
        <v>0</v>
      </c>
      <c r="AZ111" s="79">
        <v>5938</v>
      </c>
      <c r="BA111" s="76" t="s">
        <v>1569</v>
      </c>
      <c r="BB111" s="78" t="s">
        <v>1610</v>
      </c>
      <c r="BC111" s="78" t="s">
        <v>1611</v>
      </c>
      <c r="BD111" s="76">
        <v>158</v>
      </c>
      <c r="BE111" s="78" t="s">
        <v>1612</v>
      </c>
      <c r="BF111" s="76" t="s">
        <v>1613</v>
      </c>
      <c r="BG111" s="78" t="s">
        <v>1612</v>
      </c>
      <c r="BH111" s="76" t="s">
        <v>1613</v>
      </c>
      <c r="BI111" s="78" t="s">
        <v>1612</v>
      </c>
      <c r="BJ111" s="78" t="s">
        <v>1612</v>
      </c>
      <c r="BK111" s="76" t="s">
        <v>256</v>
      </c>
      <c r="BL111" s="79">
        <v>191966</v>
      </c>
      <c r="BM111" s="79">
        <v>186028</v>
      </c>
      <c r="BN111" s="76" t="s">
        <v>256</v>
      </c>
      <c r="BO111" s="76" t="s">
        <v>256</v>
      </c>
      <c r="BP111" s="76" t="s">
        <v>256</v>
      </c>
      <c r="BQ111" s="76" t="s">
        <v>256</v>
      </c>
      <c r="BR111" s="76" t="s">
        <v>476</v>
      </c>
      <c r="BS111" s="76" t="s">
        <v>293</v>
      </c>
      <c r="BT111" s="76" t="s">
        <v>256</v>
      </c>
      <c r="BU111" s="76" t="s">
        <v>256</v>
      </c>
      <c r="BV111" s="76" t="s">
        <v>256</v>
      </c>
      <c r="BW111" s="76" t="s">
        <v>256</v>
      </c>
      <c r="BX111" s="76" t="s">
        <v>256</v>
      </c>
      <c r="BY111" s="76" t="s">
        <v>634</v>
      </c>
      <c r="BZ111" s="76" t="s">
        <v>256</v>
      </c>
      <c r="CA111" s="76" t="s">
        <v>256</v>
      </c>
      <c r="CB111" s="76" t="s">
        <v>256</v>
      </c>
      <c r="CC111" s="76" t="s">
        <v>256</v>
      </c>
      <c r="CD111" s="76" t="s">
        <v>486</v>
      </c>
      <c r="CE111" s="76" t="s">
        <v>296</v>
      </c>
      <c r="CF111" s="76" t="s">
        <v>297</v>
      </c>
      <c r="CG111" s="76" t="s">
        <v>297</v>
      </c>
      <c r="CH111" s="76" t="s">
        <v>297</v>
      </c>
      <c r="CI111" s="76" t="s">
        <v>297</v>
      </c>
      <c r="CJ111" s="76" t="s">
        <v>297</v>
      </c>
      <c r="CK111" s="76" t="s">
        <v>297</v>
      </c>
      <c r="CL111" s="79">
        <v>0</v>
      </c>
      <c r="CM111" s="79">
        <v>0</v>
      </c>
      <c r="CN111" s="79">
        <v>0</v>
      </c>
      <c r="CO111" s="79">
        <v>0</v>
      </c>
      <c r="CP111" s="79">
        <v>0</v>
      </c>
      <c r="CQ111" s="79">
        <v>0</v>
      </c>
      <c r="CR111" s="79">
        <v>0</v>
      </c>
      <c r="CS111" s="79">
        <v>0</v>
      </c>
      <c r="CT111" s="79">
        <v>0</v>
      </c>
      <c r="CU111" s="79">
        <v>2021100052042980</v>
      </c>
      <c r="CV111" s="79" t="s">
        <v>256</v>
      </c>
      <c r="CW111" s="76" t="s">
        <v>256</v>
      </c>
      <c r="CX111" s="79" t="s">
        <v>1614</v>
      </c>
      <c r="CY111" s="79" t="s">
        <v>256</v>
      </c>
      <c r="CZ111" s="79" t="s">
        <v>256</v>
      </c>
      <c r="DA111" s="79" t="s">
        <v>256</v>
      </c>
      <c r="DB111" s="79" t="s">
        <v>256</v>
      </c>
      <c r="DC111" s="79" t="s">
        <v>256</v>
      </c>
      <c r="DD111" s="79" t="s">
        <v>256</v>
      </c>
      <c r="DE111" s="79" t="s">
        <v>256</v>
      </c>
      <c r="DF111" s="44" t="s">
        <v>256</v>
      </c>
    </row>
    <row r="112" spans="1:110" x14ac:dyDescent="0.25">
      <c r="A112" s="76" t="s">
        <v>251</v>
      </c>
      <c r="B112" s="77">
        <v>43770</v>
      </c>
      <c r="C112" s="78" t="s">
        <v>252</v>
      </c>
      <c r="D112" s="78" t="s">
        <v>253</v>
      </c>
      <c r="E112" s="76" t="s">
        <v>254</v>
      </c>
      <c r="F112" s="76" t="s">
        <v>255</v>
      </c>
      <c r="G112" s="76" t="s">
        <v>256</v>
      </c>
      <c r="H112" s="76" t="s">
        <v>257</v>
      </c>
      <c r="I112" s="76" t="s">
        <v>258</v>
      </c>
      <c r="J112" s="78" t="s">
        <v>252</v>
      </c>
      <c r="K112" s="78" t="s">
        <v>259</v>
      </c>
      <c r="L112" s="76" t="s">
        <v>260</v>
      </c>
      <c r="M112" s="76" t="s">
        <v>261</v>
      </c>
      <c r="N112" s="76" t="s">
        <v>1569</v>
      </c>
      <c r="O112" s="76" t="s">
        <v>1570</v>
      </c>
      <c r="P112" s="76" t="s">
        <v>1571</v>
      </c>
      <c r="Q112" s="76" t="s">
        <v>1572</v>
      </c>
      <c r="R112" s="76" t="s">
        <v>1203</v>
      </c>
      <c r="S112" s="76" t="s">
        <v>304</v>
      </c>
      <c r="T112" s="76" t="s">
        <v>268</v>
      </c>
      <c r="U112" s="76" t="s">
        <v>269</v>
      </c>
      <c r="V112" s="79">
        <v>300000</v>
      </c>
      <c r="W112" s="79">
        <v>0</v>
      </c>
      <c r="X112" s="76" t="s">
        <v>1573</v>
      </c>
      <c r="Y112" s="76" t="s">
        <v>473</v>
      </c>
      <c r="Z112" s="76" t="s">
        <v>272</v>
      </c>
      <c r="AA112" s="76" t="s">
        <v>474</v>
      </c>
      <c r="AB112" s="76" t="s">
        <v>475</v>
      </c>
      <c r="AC112" s="76" t="s">
        <v>476</v>
      </c>
      <c r="AD112" s="76" t="s">
        <v>477</v>
      </c>
      <c r="AE112" s="76" t="s">
        <v>222</v>
      </c>
      <c r="AF112" s="76" t="s">
        <v>1574</v>
      </c>
      <c r="AG112" s="76" t="s">
        <v>1584</v>
      </c>
      <c r="AH112" s="76" t="s">
        <v>555</v>
      </c>
      <c r="AI112" s="78" t="s">
        <v>319</v>
      </c>
      <c r="AJ112" s="78" t="s">
        <v>320</v>
      </c>
      <c r="AK112" s="79">
        <v>6536</v>
      </c>
      <c r="AL112" s="76" t="s">
        <v>209</v>
      </c>
      <c r="AM112" s="78" t="s">
        <v>1615</v>
      </c>
      <c r="AN112" s="78" t="s">
        <v>1279</v>
      </c>
      <c r="AO112" s="78" t="s">
        <v>1279</v>
      </c>
      <c r="AP112" s="76" t="s">
        <v>317</v>
      </c>
      <c r="AQ112" s="76" t="s">
        <v>232</v>
      </c>
      <c r="AR112" s="79">
        <v>85</v>
      </c>
      <c r="AS112" s="79" t="s">
        <v>256</v>
      </c>
      <c r="AT112" s="79">
        <v>0</v>
      </c>
      <c r="AU112" s="76" t="s">
        <v>1616</v>
      </c>
      <c r="AV112" s="79">
        <v>6451</v>
      </c>
      <c r="AW112" s="79">
        <v>0</v>
      </c>
      <c r="AX112" s="79">
        <v>6451</v>
      </c>
      <c r="AY112" s="79">
        <v>0</v>
      </c>
      <c r="AZ112" s="79">
        <v>6451</v>
      </c>
      <c r="BA112" s="76" t="s">
        <v>1569</v>
      </c>
      <c r="BB112" s="78" t="s">
        <v>1617</v>
      </c>
      <c r="BC112" s="78" t="s">
        <v>1617</v>
      </c>
      <c r="BD112" s="76">
        <v>208</v>
      </c>
      <c r="BE112" s="78" t="s">
        <v>1618</v>
      </c>
      <c r="BF112" s="76" t="s">
        <v>1619</v>
      </c>
      <c r="BG112" s="78" t="s">
        <v>1620</v>
      </c>
      <c r="BH112" s="76" t="s">
        <v>1619</v>
      </c>
      <c r="BI112" s="78" t="s">
        <v>1620</v>
      </c>
      <c r="BJ112" s="78" t="s">
        <v>1620</v>
      </c>
      <c r="BK112" s="76" t="s">
        <v>256</v>
      </c>
      <c r="BL112" s="79">
        <v>180233</v>
      </c>
      <c r="BM112" s="79">
        <v>173782</v>
      </c>
      <c r="BN112" s="76" t="s">
        <v>256</v>
      </c>
      <c r="BO112" s="76" t="s">
        <v>256</v>
      </c>
      <c r="BP112" s="76" t="s">
        <v>256</v>
      </c>
      <c r="BQ112" s="76" t="s">
        <v>256</v>
      </c>
      <c r="BR112" s="76" t="s">
        <v>476</v>
      </c>
      <c r="BS112" s="76" t="s">
        <v>293</v>
      </c>
      <c r="BT112" s="76" t="s">
        <v>256</v>
      </c>
      <c r="BU112" s="76" t="s">
        <v>256</v>
      </c>
      <c r="BV112" s="76" t="s">
        <v>256</v>
      </c>
      <c r="BW112" s="76" t="s">
        <v>256</v>
      </c>
      <c r="BX112" s="76" t="s">
        <v>256</v>
      </c>
      <c r="BY112" s="76" t="s">
        <v>634</v>
      </c>
      <c r="BZ112" s="76" t="s">
        <v>256</v>
      </c>
      <c r="CA112" s="76" t="s">
        <v>256</v>
      </c>
      <c r="CB112" s="76" t="s">
        <v>256</v>
      </c>
      <c r="CC112" s="76" t="s">
        <v>256</v>
      </c>
      <c r="CD112" s="76" t="s">
        <v>486</v>
      </c>
      <c r="CE112" s="76" t="s">
        <v>296</v>
      </c>
      <c r="CF112" s="76" t="s">
        <v>297</v>
      </c>
      <c r="CG112" s="76" t="s">
        <v>297</v>
      </c>
      <c r="CH112" s="76" t="s">
        <v>297</v>
      </c>
      <c r="CI112" s="76" t="s">
        <v>297</v>
      </c>
      <c r="CJ112" s="76" t="s">
        <v>297</v>
      </c>
      <c r="CK112" s="76" t="s">
        <v>297</v>
      </c>
      <c r="CL112" s="79">
        <v>0</v>
      </c>
      <c r="CM112" s="79">
        <v>0</v>
      </c>
      <c r="CN112" s="79">
        <v>0</v>
      </c>
      <c r="CO112" s="79">
        <v>0</v>
      </c>
      <c r="CP112" s="79">
        <v>0</v>
      </c>
      <c r="CQ112" s="79">
        <v>0</v>
      </c>
      <c r="CR112" s="79">
        <v>0</v>
      </c>
      <c r="CS112" s="79">
        <v>0</v>
      </c>
      <c r="CT112" s="79">
        <v>0</v>
      </c>
      <c r="CU112" s="79">
        <v>2021100052078560</v>
      </c>
      <c r="CV112" s="79" t="s">
        <v>256</v>
      </c>
      <c r="CW112" s="76" t="s">
        <v>256</v>
      </c>
      <c r="CX112" s="79" t="s">
        <v>1621</v>
      </c>
      <c r="CY112" s="79" t="s">
        <v>256</v>
      </c>
      <c r="CZ112" s="79" t="s">
        <v>256</v>
      </c>
      <c r="DA112" s="79" t="s">
        <v>256</v>
      </c>
      <c r="DB112" s="79" t="s">
        <v>256</v>
      </c>
      <c r="DC112" s="79" t="s">
        <v>256</v>
      </c>
      <c r="DD112" s="79" t="s">
        <v>256</v>
      </c>
      <c r="DE112" s="79" t="s">
        <v>256</v>
      </c>
      <c r="DF112" s="44" t="s">
        <v>256</v>
      </c>
    </row>
    <row r="113" spans="1:110" x14ac:dyDescent="0.25">
      <c r="A113" s="76" t="s">
        <v>251</v>
      </c>
      <c r="B113" s="77">
        <v>43770</v>
      </c>
      <c r="C113" s="78" t="s">
        <v>252</v>
      </c>
      <c r="D113" s="78" t="s">
        <v>253</v>
      </c>
      <c r="E113" s="76" t="s">
        <v>254</v>
      </c>
      <c r="F113" s="76" t="s">
        <v>255</v>
      </c>
      <c r="G113" s="76" t="s">
        <v>256</v>
      </c>
      <c r="H113" s="76" t="s">
        <v>257</v>
      </c>
      <c r="I113" s="76" t="s">
        <v>258</v>
      </c>
      <c r="J113" s="78" t="s">
        <v>252</v>
      </c>
      <c r="K113" s="78" t="s">
        <v>259</v>
      </c>
      <c r="L113" s="76" t="s">
        <v>260</v>
      </c>
      <c r="M113" s="76" t="s">
        <v>261</v>
      </c>
      <c r="N113" s="76" t="s">
        <v>1569</v>
      </c>
      <c r="O113" s="76" t="s">
        <v>1570</v>
      </c>
      <c r="P113" s="76" t="s">
        <v>1571</v>
      </c>
      <c r="Q113" s="76" t="s">
        <v>1572</v>
      </c>
      <c r="R113" s="76" t="s">
        <v>1203</v>
      </c>
      <c r="S113" s="76" t="s">
        <v>304</v>
      </c>
      <c r="T113" s="76" t="s">
        <v>268</v>
      </c>
      <c r="U113" s="76" t="s">
        <v>269</v>
      </c>
      <c r="V113" s="79">
        <v>300000</v>
      </c>
      <c r="W113" s="79">
        <v>0</v>
      </c>
      <c r="X113" s="76" t="s">
        <v>1573</v>
      </c>
      <c r="Y113" s="76" t="s">
        <v>473</v>
      </c>
      <c r="Z113" s="76" t="s">
        <v>272</v>
      </c>
      <c r="AA113" s="76" t="s">
        <v>474</v>
      </c>
      <c r="AB113" s="76" t="s">
        <v>475</v>
      </c>
      <c r="AC113" s="76" t="s">
        <v>476</v>
      </c>
      <c r="AD113" s="76" t="s">
        <v>477</v>
      </c>
      <c r="AE113" s="76" t="s">
        <v>222</v>
      </c>
      <c r="AF113" s="76" t="s">
        <v>1574</v>
      </c>
      <c r="AG113" s="76" t="s">
        <v>1575</v>
      </c>
      <c r="AH113" s="76" t="s">
        <v>555</v>
      </c>
      <c r="AI113" s="78" t="s">
        <v>319</v>
      </c>
      <c r="AJ113" s="78" t="s">
        <v>320</v>
      </c>
      <c r="AK113" s="79">
        <v>18493</v>
      </c>
      <c r="AL113" s="76" t="s">
        <v>210</v>
      </c>
      <c r="AM113" s="78" t="s">
        <v>831</v>
      </c>
      <c r="AN113" s="78" t="s">
        <v>829</v>
      </c>
      <c r="AO113" s="78" t="s">
        <v>1622</v>
      </c>
      <c r="AP113" s="76" t="s">
        <v>232</v>
      </c>
      <c r="AQ113" s="76" t="s">
        <v>232</v>
      </c>
      <c r="AR113" s="79">
        <v>1702</v>
      </c>
      <c r="AS113" s="79" t="s">
        <v>256</v>
      </c>
      <c r="AT113" s="79">
        <v>618</v>
      </c>
      <c r="AU113" s="76" t="s">
        <v>1623</v>
      </c>
      <c r="AV113" s="79">
        <v>16173</v>
      </c>
      <c r="AW113" s="79">
        <v>1617</v>
      </c>
      <c r="AX113" s="79">
        <v>14556</v>
      </c>
      <c r="AY113" s="79">
        <v>0</v>
      </c>
      <c r="AZ113" s="79">
        <v>16173</v>
      </c>
      <c r="BA113" s="76" t="s">
        <v>473</v>
      </c>
      <c r="BB113" s="78" t="s">
        <v>869</v>
      </c>
      <c r="BC113" s="78" t="s">
        <v>869</v>
      </c>
      <c r="BD113" s="76">
        <v>225</v>
      </c>
      <c r="BE113" s="78" t="s">
        <v>1350</v>
      </c>
      <c r="BF113" s="76" t="s">
        <v>1624</v>
      </c>
      <c r="BG113" s="78" t="s">
        <v>1277</v>
      </c>
      <c r="BH113" s="76" t="s">
        <v>1624</v>
      </c>
      <c r="BI113" s="78" t="s">
        <v>1277</v>
      </c>
      <c r="BJ113" s="78" t="s">
        <v>1277</v>
      </c>
      <c r="BK113" s="76" t="s">
        <v>256</v>
      </c>
      <c r="BL113" s="79">
        <v>300000</v>
      </c>
      <c r="BM113" s="79">
        <v>283827</v>
      </c>
      <c r="BN113" s="76" t="s">
        <v>256</v>
      </c>
      <c r="BO113" s="76" t="s">
        <v>256</v>
      </c>
      <c r="BP113" s="76" t="s">
        <v>256</v>
      </c>
      <c r="BQ113" s="76" t="s">
        <v>256</v>
      </c>
      <c r="BR113" s="76" t="s">
        <v>476</v>
      </c>
      <c r="BS113" s="76" t="s">
        <v>293</v>
      </c>
      <c r="BT113" s="76" t="s">
        <v>256</v>
      </c>
      <c r="BU113" s="76" t="s">
        <v>256</v>
      </c>
      <c r="BV113" s="76" t="s">
        <v>256</v>
      </c>
      <c r="BW113" s="76" t="s">
        <v>256</v>
      </c>
      <c r="BX113" s="76" t="s">
        <v>256</v>
      </c>
      <c r="BY113" s="76" t="s">
        <v>634</v>
      </c>
      <c r="BZ113" s="76" t="s">
        <v>256</v>
      </c>
      <c r="CA113" s="76" t="s">
        <v>256</v>
      </c>
      <c r="CB113" s="76" t="s">
        <v>256</v>
      </c>
      <c r="CC113" s="76" t="s">
        <v>256</v>
      </c>
      <c r="CD113" s="76" t="s">
        <v>486</v>
      </c>
      <c r="CE113" s="76" t="s">
        <v>296</v>
      </c>
      <c r="CF113" s="76" t="s">
        <v>297</v>
      </c>
      <c r="CG113" s="76" t="s">
        <v>297</v>
      </c>
      <c r="CH113" s="76" t="s">
        <v>297</v>
      </c>
      <c r="CI113" s="76" t="s">
        <v>297</v>
      </c>
      <c r="CJ113" s="76" t="s">
        <v>297</v>
      </c>
      <c r="CK113" s="76" t="s">
        <v>297</v>
      </c>
      <c r="CL113" s="79">
        <v>0</v>
      </c>
      <c r="CM113" s="79">
        <v>0</v>
      </c>
      <c r="CN113" s="79">
        <v>0</v>
      </c>
      <c r="CO113" s="79">
        <v>0</v>
      </c>
      <c r="CP113" s="79">
        <v>0</v>
      </c>
      <c r="CQ113" s="79">
        <v>0</v>
      </c>
      <c r="CR113" s="79">
        <v>0</v>
      </c>
      <c r="CS113" s="79">
        <v>0</v>
      </c>
      <c r="CT113" s="79">
        <v>0</v>
      </c>
      <c r="CU113" s="79">
        <v>2021100051954590</v>
      </c>
      <c r="CV113" s="79" t="s">
        <v>256</v>
      </c>
      <c r="CW113" s="76" t="s">
        <v>256</v>
      </c>
      <c r="CX113" s="79" t="s">
        <v>1625</v>
      </c>
      <c r="CY113" s="79" t="s">
        <v>256</v>
      </c>
      <c r="CZ113" s="79" t="s">
        <v>256</v>
      </c>
      <c r="DA113" s="79" t="s">
        <v>256</v>
      </c>
      <c r="DB113" s="79" t="s">
        <v>256</v>
      </c>
      <c r="DC113" s="79" t="s">
        <v>256</v>
      </c>
      <c r="DD113" s="79" t="s">
        <v>256</v>
      </c>
      <c r="DE113" s="79" t="s">
        <v>256</v>
      </c>
      <c r="DF113" s="44" t="s">
        <v>256</v>
      </c>
    </row>
    <row r="114" spans="1:110" x14ac:dyDescent="0.25">
      <c r="A114" s="76" t="s">
        <v>251</v>
      </c>
      <c r="B114" s="77">
        <v>43770</v>
      </c>
      <c r="C114" s="78" t="s">
        <v>252</v>
      </c>
      <c r="D114" s="78" t="s">
        <v>253</v>
      </c>
      <c r="E114" s="76" t="s">
        <v>254</v>
      </c>
      <c r="F114" s="76" t="s">
        <v>255</v>
      </c>
      <c r="G114" s="76" t="s">
        <v>256</v>
      </c>
      <c r="H114" s="76" t="s">
        <v>257</v>
      </c>
      <c r="I114" s="76" t="s">
        <v>258</v>
      </c>
      <c r="J114" s="78" t="s">
        <v>252</v>
      </c>
      <c r="K114" s="78" t="s">
        <v>259</v>
      </c>
      <c r="L114" s="76" t="s">
        <v>260</v>
      </c>
      <c r="M114" s="76" t="s">
        <v>261</v>
      </c>
      <c r="N114" s="76" t="s">
        <v>1569</v>
      </c>
      <c r="O114" s="76" t="s">
        <v>1570</v>
      </c>
      <c r="P114" s="76" t="s">
        <v>1571</v>
      </c>
      <c r="Q114" s="76" t="s">
        <v>1572</v>
      </c>
      <c r="R114" s="76" t="s">
        <v>1203</v>
      </c>
      <c r="S114" s="76" t="s">
        <v>304</v>
      </c>
      <c r="T114" s="76" t="s">
        <v>268</v>
      </c>
      <c r="U114" s="76" t="s">
        <v>269</v>
      </c>
      <c r="V114" s="79">
        <v>300000</v>
      </c>
      <c r="W114" s="79">
        <v>0</v>
      </c>
      <c r="X114" s="76" t="s">
        <v>1573</v>
      </c>
      <c r="Y114" s="76" t="s">
        <v>473</v>
      </c>
      <c r="Z114" s="76" t="s">
        <v>272</v>
      </c>
      <c r="AA114" s="76" t="s">
        <v>474</v>
      </c>
      <c r="AB114" s="76" t="s">
        <v>475</v>
      </c>
      <c r="AC114" s="76" t="s">
        <v>476</v>
      </c>
      <c r="AD114" s="76" t="s">
        <v>477</v>
      </c>
      <c r="AE114" s="76" t="s">
        <v>222</v>
      </c>
      <c r="AF114" s="76" t="s">
        <v>1574</v>
      </c>
      <c r="AG114" s="76" t="s">
        <v>1584</v>
      </c>
      <c r="AH114" s="76" t="s">
        <v>555</v>
      </c>
      <c r="AI114" s="78" t="s">
        <v>319</v>
      </c>
      <c r="AJ114" s="78" t="s">
        <v>320</v>
      </c>
      <c r="AK114" s="79">
        <v>1500</v>
      </c>
      <c r="AL114" s="76" t="s">
        <v>209</v>
      </c>
      <c r="AM114" s="78" t="s">
        <v>1626</v>
      </c>
      <c r="AN114" s="78" t="s">
        <v>1627</v>
      </c>
      <c r="AO114" s="78" t="s">
        <v>1626</v>
      </c>
      <c r="AP114" s="76" t="s">
        <v>660</v>
      </c>
      <c r="AQ114" s="76" t="s">
        <v>232</v>
      </c>
      <c r="AR114" s="79">
        <v>0</v>
      </c>
      <c r="AS114" s="79" t="s">
        <v>256</v>
      </c>
      <c r="AT114" s="79">
        <v>0</v>
      </c>
      <c r="AU114" s="76" t="s">
        <v>256</v>
      </c>
      <c r="AV114" s="79">
        <v>1500</v>
      </c>
      <c r="AW114" s="79">
        <v>0</v>
      </c>
      <c r="AX114" s="79">
        <v>1500</v>
      </c>
      <c r="AY114" s="79">
        <v>0</v>
      </c>
      <c r="AZ114" s="79">
        <v>1500</v>
      </c>
      <c r="BA114" s="76" t="s">
        <v>1569</v>
      </c>
      <c r="BB114" s="78" t="s">
        <v>1628</v>
      </c>
      <c r="BC114" s="78" t="s">
        <v>1628</v>
      </c>
      <c r="BD114" s="76">
        <v>116</v>
      </c>
      <c r="BE114" s="78" t="s">
        <v>1629</v>
      </c>
      <c r="BF114" s="76" t="s">
        <v>1630</v>
      </c>
      <c r="BG114" s="78" t="s">
        <v>1631</v>
      </c>
      <c r="BH114" s="76" t="s">
        <v>1630</v>
      </c>
      <c r="BI114" s="78" t="s">
        <v>1631</v>
      </c>
      <c r="BJ114" s="78" t="s">
        <v>1631</v>
      </c>
      <c r="BK114" s="76" t="s">
        <v>256</v>
      </c>
      <c r="BL114" s="79">
        <v>200959</v>
      </c>
      <c r="BM114" s="79">
        <v>199459</v>
      </c>
      <c r="BN114" s="76" t="s">
        <v>256</v>
      </c>
      <c r="BO114" s="76" t="s">
        <v>256</v>
      </c>
      <c r="BP114" s="76" t="s">
        <v>256</v>
      </c>
      <c r="BQ114" s="76" t="s">
        <v>256</v>
      </c>
      <c r="BR114" s="76" t="s">
        <v>476</v>
      </c>
      <c r="BS114" s="76" t="s">
        <v>293</v>
      </c>
      <c r="BT114" s="76" t="s">
        <v>256</v>
      </c>
      <c r="BU114" s="76" t="s">
        <v>256</v>
      </c>
      <c r="BV114" s="76" t="s">
        <v>256</v>
      </c>
      <c r="BW114" s="76" t="s">
        <v>256</v>
      </c>
      <c r="BX114" s="76" t="s">
        <v>256</v>
      </c>
      <c r="BY114" s="76" t="s">
        <v>634</v>
      </c>
      <c r="BZ114" s="76" t="s">
        <v>256</v>
      </c>
      <c r="CA114" s="76" t="s">
        <v>256</v>
      </c>
      <c r="CB114" s="76" t="s">
        <v>256</v>
      </c>
      <c r="CC114" s="76" t="s">
        <v>256</v>
      </c>
      <c r="CD114" s="76" t="s">
        <v>486</v>
      </c>
      <c r="CE114" s="76" t="s">
        <v>296</v>
      </c>
      <c r="CF114" s="76" t="s">
        <v>297</v>
      </c>
      <c r="CG114" s="76" t="s">
        <v>297</v>
      </c>
      <c r="CH114" s="76" t="s">
        <v>297</v>
      </c>
      <c r="CI114" s="76" t="s">
        <v>297</v>
      </c>
      <c r="CJ114" s="76" t="s">
        <v>297</v>
      </c>
      <c r="CK114" s="76" t="s">
        <v>297</v>
      </c>
      <c r="CL114" s="79">
        <v>0</v>
      </c>
      <c r="CM114" s="79">
        <v>0</v>
      </c>
      <c r="CN114" s="79">
        <v>0</v>
      </c>
      <c r="CO114" s="79">
        <v>0</v>
      </c>
      <c r="CP114" s="79">
        <v>0</v>
      </c>
      <c r="CQ114" s="79">
        <v>0</v>
      </c>
      <c r="CR114" s="79">
        <v>0</v>
      </c>
      <c r="CS114" s="79">
        <v>0</v>
      </c>
      <c r="CT114" s="79">
        <v>0</v>
      </c>
      <c r="CU114" s="79">
        <v>2021100052026800</v>
      </c>
      <c r="CV114" s="79" t="s">
        <v>256</v>
      </c>
      <c r="CW114" s="76" t="s">
        <v>256</v>
      </c>
      <c r="CX114" s="79" t="s">
        <v>1632</v>
      </c>
      <c r="CY114" s="79" t="s">
        <v>256</v>
      </c>
      <c r="CZ114" s="79" t="s">
        <v>256</v>
      </c>
      <c r="DA114" s="79" t="s">
        <v>256</v>
      </c>
      <c r="DB114" s="79" t="s">
        <v>256</v>
      </c>
      <c r="DC114" s="79" t="s">
        <v>256</v>
      </c>
      <c r="DD114" s="79" t="s">
        <v>256</v>
      </c>
      <c r="DE114" s="79" t="s">
        <v>256</v>
      </c>
      <c r="DF114" s="44" t="s">
        <v>256</v>
      </c>
    </row>
    <row r="115" spans="1:110" x14ac:dyDescent="0.25">
      <c r="A115" s="76" t="s">
        <v>251</v>
      </c>
      <c r="B115" s="77">
        <v>43770</v>
      </c>
      <c r="C115" s="78" t="s">
        <v>252</v>
      </c>
      <c r="D115" s="78" t="s">
        <v>253</v>
      </c>
      <c r="E115" s="76" t="s">
        <v>254</v>
      </c>
      <c r="F115" s="76" t="s">
        <v>255</v>
      </c>
      <c r="G115" s="76" t="s">
        <v>256</v>
      </c>
      <c r="H115" s="76" t="s">
        <v>257</v>
      </c>
      <c r="I115" s="76" t="s">
        <v>258</v>
      </c>
      <c r="J115" s="78" t="s">
        <v>252</v>
      </c>
      <c r="K115" s="78" t="s">
        <v>259</v>
      </c>
      <c r="L115" s="76" t="s">
        <v>260</v>
      </c>
      <c r="M115" s="76" t="s">
        <v>261</v>
      </c>
      <c r="N115" s="76" t="s">
        <v>1633</v>
      </c>
      <c r="O115" s="76" t="s">
        <v>1634</v>
      </c>
      <c r="P115" s="76" t="s">
        <v>1635</v>
      </c>
      <c r="Q115" s="76" t="s">
        <v>1636</v>
      </c>
      <c r="R115" s="76" t="s">
        <v>1637</v>
      </c>
      <c r="S115" s="76" t="s">
        <v>698</v>
      </c>
      <c r="T115" s="76" t="s">
        <v>268</v>
      </c>
      <c r="U115" s="76" t="s">
        <v>653</v>
      </c>
      <c r="V115" s="79">
        <v>300000</v>
      </c>
      <c r="W115" s="79">
        <v>0</v>
      </c>
      <c r="X115" s="76" t="s">
        <v>1638</v>
      </c>
      <c r="Y115" s="76" t="s">
        <v>1639</v>
      </c>
      <c r="Z115" s="76" t="s">
        <v>272</v>
      </c>
      <c r="AA115" s="76" t="s">
        <v>1640</v>
      </c>
      <c r="AB115" s="76" t="s">
        <v>1641</v>
      </c>
      <c r="AC115" s="76" t="s">
        <v>1642</v>
      </c>
      <c r="AD115" s="76" t="s">
        <v>1643</v>
      </c>
      <c r="AE115" s="76" t="s">
        <v>222</v>
      </c>
      <c r="AF115" s="76" t="s">
        <v>761</v>
      </c>
      <c r="AG115" s="76" t="s">
        <v>762</v>
      </c>
      <c r="AH115" s="76" t="s">
        <v>535</v>
      </c>
      <c r="AI115" s="78" t="s">
        <v>319</v>
      </c>
      <c r="AJ115" s="78" t="s">
        <v>320</v>
      </c>
      <c r="AK115" s="79">
        <v>19368</v>
      </c>
      <c r="AL115" s="76" t="s">
        <v>210</v>
      </c>
      <c r="AM115" s="78" t="s">
        <v>673</v>
      </c>
      <c r="AN115" s="78" t="s">
        <v>672</v>
      </c>
      <c r="AO115" s="78" t="s">
        <v>1644</v>
      </c>
      <c r="AP115" s="76" t="s">
        <v>232</v>
      </c>
      <c r="AQ115" s="76" t="s">
        <v>232</v>
      </c>
      <c r="AR115" s="79">
        <v>1980</v>
      </c>
      <c r="AS115" s="79" t="s">
        <v>256</v>
      </c>
      <c r="AT115" s="79">
        <v>1942</v>
      </c>
      <c r="AU115" s="76" t="s">
        <v>1645</v>
      </c>
      <c r="AV115" s="79">
        <v>15446</v>
      </c>
      <c r="AW115" s="79">
        <v>1545</v>
      </c>
      <c r="AX115" s="79">
        <v>13901</v>
      </c>
      <c r="AY115" s="79">
        <v>0</v>
      </c>
      <c r="AZ115" s="79">
        <v>15446</v>
      </c>
      <c r="BA115" s="76" t="s">
        <v>1639</v>
      </c>
      <c r="BB115" s="78" t="s">
        <v>829</v>
      </c>
      <c r="BC115" s="78" t="s">
        <v>829</v>
      </c>
      <c r="BD115" s="76">
        <v>220</v>
      </c>
      <c r="BE115" s="78" t="s">
        <v>708</v>
      </c>
      <c r="BF115" s="76" t="s">
        <v>1646</v>
      </c>
      <c r="BG115" s="78" t="s">
        <v>831</v>
      </c>
      <c r="BH115" s="76" t="s">
        <v>1646</v>
      </c>
      <c r="BI115" s="78" t="s">
        <v>831</v>
      </c>
      <c r="BJ115" s="78" t="s">
        <v>831</v>
      </c>
      <c r="BK115" s="76" t="s">
        <v>256</v>
      </c>
      <c r="BL115" s="79">
        <v>300000</v>
      </c>
      <c r="BM115" s="79">
        <v>284554</v>
      </c>
      <c r="BN115" s="76" t="s">
        <v>256</v>
      </c>
      <c r="BO115" s="76" t="s">
        <v>256</v>
      </c>
      <c r="BP115" s="76" t="s">
        <v>256</v>
      </c>
      <c r="BQ115" s="76" t="s">
        <v>256</v>
      </c>
      <c r="BR115" s="76" t="s">
        <v>1642</v>
      </c>
      <c r="BS115" s="76" t="s">
        <v>293</v>
      </c>
      <c r="BT115" s="76" t="s">
        <v>256</v>
      </c>
      <c r="BU115" s="76" t="s">
        <v>256</v>
      </c>
      <c r="BV115" s="76" t="s">
        <v>256</v>
      </c>
      <c r="BW115" s="76" t="s">
        <v>256</v>
      </c>
      <c r="BX115" s="76" t="s">
        <v>256</v>
      </c>
      <c r="BY115" s="76" t="s">
        <v>294</v>
      </c>
      <c r="BZ115" s="76" t="s">
        <v>256</v>
      </c>
      <c r="CA115" s="76" t="s">
        <v>256</v>
      </c>
      <c r="CB115" s="76" t="s">
        <v>256</v>
      </c>
      <c r="CC115" s="76" t="s">
        <v>256</v>
      </c>
      <c r="CD115" s="76" t="s">
        <v>1647</v>
      </c>
      <c r="CE115" s="76" t="s">
        <v>296</v>
      </c>
      <c r="CF115" s="76" t="s">
        <v>297</v>
      </c>
      <c r="CG115" s="76" t="s">
        <v>297</v>
      </c>
      <c r="CH115" s="76" t="s">
        <v>297</v>
      </c>
      <c r="CI115" s="76" t="s">
        <v>297</v>
      </c>
      <c r="CJ115" s="76" t="s">
        <v>297</v>
      </c>
      <c r="CK115" s="76" t="s">
        <v>297</v>
      </c>
      <c r="CL115" s="79">
        <v>0</v>
      </c>
      <c r="CM115" s="79">
        <v>0</v>
      </c>
      <c r="CN115" s="79">
        <v>0</v>
      </c>
      <c r="CO115" s="79">
        <v>0</v>
      </c>
      <c r="CP115" s="79">
        <v>0</v>
      </c>
      <c r="CQ115" s="79">
        <v>0</v>
      </c>
      <c r="CR115" s="79">
        <v>0</v>
      </c>
      <c r="CS115" s="79">
        <v>0</v>
      </c>
      <c r="CT115" s="79">
        <v>0</v>
      </c>
      <c r="CU115" s="79">
        <v>2021100051954830</v>
      </c>
      <c r="CV115" s="79" t="s">
        <v>256</v>
      </c>
      <c r="CW115" s="76" t="s">
        <v>256</v>
      </c>
      <c r="CX115" s="79" t="s">
        <v>1648</v>
      </c>
      <c r="CY115" s="79" t="s">
        <v>256</v>
      </c>
      <c r="CZ115" s="79" t="s">
        <v>256</v>
      </c>
      <c r="DA115" s="79" t="s">
        <v>256</v>
      </c>
      <c r="DB115" s="79" t="s">
        <v>256</v>
      </c>
      <c r="DC115" s="79" t="s">
        <v>256</v>
      </c>
      <c r="DD115" s="79" t="s">
        <v>256</v>
      </c>
      <c r="DE115" s="79" t="s">
        <v>256</v>
      </c>
      <c r="DF115" s="44" t="s">
        <v>256</v>
      </c>
    </row>
    <row r="116" spans="1:110" x14ac:dyDescent="0.25">
      <c r="A116" s="76" t="s">
        <v>251</v>
      </c>
      <c r="B116" s="77">
        <v>43770</v>
      </c>
      <c r="C116" s="78" t="s">
        <v>252</v>
      </c>
      <c r="D116" s="78" t="s">
        <v>253</v>
      </c>
      <c r="E116" s="76" t="s">
        <v>254</v>
      </c>
      <c r="F116" s="76" t="s">
        <v>255</v>
      </c>
      <c r="G116" s="76" t="s">
        <v>256</v>
      </c>
      <c r="H116" s="76" t="s">
        <v>257</v>
      </c>
      <c r="I116" s="76" t="s">
        <v>258</v>
      </c>
      <c r="J116" s="78" t="s">
        <v>252</v>
      </c>
      <c r="K116" s="78" t="s">
        <v>259</v>
      </c>
      <c r="L116" s="76" t="s">
        <v>260</v>
      </c>
      <c r="M116" s="76" t="s">
        <v>261</v>
      </c>
      <c r="N116" s="76" t="s">
        <v>1649</v>
      </c>
      <c r="O116" s="76" t="s">
        <v>1650</v>
      </c>
      <c r="P116" s="76" t="s">
        <v>1651</v>
      </c>
      <c r="Q116" s="76" t="s">
        <v>1652</v>
      </c>
      <c r="R116" s="76" t="s">
        <v>385</v>
      </c>
      <c r="S116" s="76" t="s">
        <v>304</v>
      </c>
      <c r="T116" s="76" t="s">
        <v>338</v>
      </c>
      <c r="U116" s="76" t="s">
        <v>548</v>
      </c>
      <c r="V116" s="79">
        <v>300000</v>
      </c>
      <c r="W116" s="79">
        <v>0</v>
      </c>
      <c r="X116" s="76" t="s">
        <v>1653</v>
      </c>
      <c r="Y116" s="76" t="s">
        <v>307</v>
      </c>
      <c r="Z116" s="76" t="s">
        <v>272</v>
      </c>
      <c r="AA116" s="76" t="s">
        <v>448</v>
      </c>
      <c r="AB116" s="76" t="s">
        <v>1654</v>
      </c>
      <c r="AC116" s="76" t="s">
        <v>1655</v>
      </c>
      <c r="AD116" s="76" t="s">
        <v>1656</v>
      </c>
      <c r="AE116" s="76" t="s">
        <v>223</v>
      </c>
      <c r="AF116" s="76" t="s">
        <v>1657</v>
      </c>
      <c r="AG116" s="76" t="s">
        <v>1658</v>
      </c>
      <c r="AH116" s="76" t="s">
        <v>313</v>
      </c>
      <c r="AI116" s="78" t="s">
        <v>827</v>
      </c>
      <c r="AJ116" s="78" t="s">
        <v>827</v>
      </c>
      <c r="AK116" s="79">
        <v>21500</v>
      </c>
      <c r="AL116" s="76" t="s">
        <v>211</v>
      </c>
      <c r="AM116" s="78" t="s">
        <v>708</v>
      </c>
      <c r="AN116" s="78" t="s">
        <v>829</v>
      </c>
      <c r="AO116" s="78" t="s">
        <v>1659</v>
      </c>
      <c r="AP116" s="76" t="s">
        <v>232</v>
      </c>
      <c r="AQ116" s="76" t="s">
        <v>232</v>
      </c>
      <c r="AR116" s="79">
        <v>0</v>
      </c>
      <c r="AS116" s="79" t="s">
        <v>256</v>
      </c>
      <c r="AT116" s="79">
        <v>0</v>
      </c>
      <c r="AU116" s="76" t="s">
        <v>256</v>
      </c>
      <c r="AV116" s="79">
        <v>21500</v>
      </c>
      <c r="AW116" s="79">
        <v>2150</v>
      </c>
      <c r="AX116" s="79">
        <v>19350</v>
      </c>
      <c r="AY116" s="79">
        <v>0</v>
      </c>
      <c r="AZ116" s="79">
        <v>21500</v>
      </c>
      <c r="BA116" s="76" t="s">
        <v>307</v>
      </c>
      <c r="BB116" s="78" t="s">
        <v>708</v>
      </c>
      <c r="BC116" s="78" t="s">
        <v>708</v>
      </c>
      <c r="BD116" s="76">
        <v>222</v>
      </c>
      <c r="BE116" s="78" t="s">
        <v>868</v>
      </c>
      <c r="BF116" s="76" t="s">
        <v>1660</v>
      </c>
      <c r="BG116" s="78" t="s">
        <v>1350</v>
      </c>
      <c r="BH116" s="76" t="s">
        <v>1660</v>
      </c>
      <c r="BI116" s="78" t="s">
        <v>1350</v>
      </c>
      <c r="BJ116" s="78" t="s">
        <v>1350</v>
      </c>
      <c r="BK116" s="76" t="s">
        <v>256</v>
      </c>
      <c r="BL116" s="79">
        <v>300000</v>
      </c>
      <c r="BM116" s="79">
        <v>278500</v>
      </c>
      <c r="BN116" s="76" t="s">
        <v>256</v>
      </c>
      <c r="BO116" s="76" t="s">
        <v>256</v>
      </c>
      <c r="BP116" s="76" t="s">
        <v>256</v>
      </c>
      <c r="BQ116" s="76" t="s">
        <v>256</v>
      </c>
      <c r="BR116" s="76" t="s">
        <v>1655</v>
      </c>
      <c r="BS116" s="76" t="s">
        <v>293</v>
      </c>
      <c r="BT116" s="76" t="s">
        <v>256</v>
      </c>
      <c r="BU116" s="76" t="s">
        <v>256</v>
      </c>
      <c r="BV116" s="76" t="s">
        <v>256</v>
      </c>
      <c r="BW116" s="76" t="s">
        <v>256</v>
      </c>
      <c r="BX116" s="76" t="s">
        <v>256</v>
      </c>
      <c r="BY116" s="76" t="s">
        <v>1661</v>
      </c>
      <c r="BZ116" s="76" t="s">
        <v>256</v>
      </c>
      <c r="CA116" s="76" t="s">
        <v>256</v>
      </c>
      <c r="CB116" s="76" t="s">
        <v>256</v>
      </c>
      <c r="CC116" s="76" t="s">
        <v>256</v>
      </c>
      <c r="CD116" s="76" t="s">
        <v>1662</v>
      </c>
      <c r="CE116" s="76" t="s">
        <v>296</v>
      </c>
      <c r="CF116" s="76" t="s">
        <v>297</v>
      </c>
      <c r="CG116" s="76" t="s">
        <v>297</v>
      </c>
      <c r="CH116" s="76" t="s">
        <v>297</v>
      </c>
      <c r="CI116" s="76" t="s">
        <v>297</v>
      </c>
      <c r="CJ116" s="76" t="s">
        <v>297</v>
      </c>
      <c r="CK116" s="76" t="s">
        <v>297</v>
      </c>
      <c r="CL116" s="79">
        <v>0</v>
      </c>
      <c r="CM116" s="79">
        <v>0</v>
      </c>
      <c r="CN116" s="79">
        <v>0</v>
      </c>
      <c r="CO116" s="79">
        <v>0</v>
      </c>
      <c r="CP116" s="79">
        <v>0</v>
      </c>
      <c r="CQ116" s="79">
        <v>0</v>
      </c>
      <c r="CR116" s="79">
        <v>0</v>
      </c>
      <c r="CS116" s="79">
        <v>0</v>
      </c>
      <c r="CT116" s="79">
        <v>0</v>
      </c>
      <c r="CU116" s="79">
        <v>2021100051954870</v>
      </c>
      <c r="CV116" s="79" t="s">
        <v>256</v>
      </c>
      <c r="CW116" s="76" t="s">
        <v>256</v>
      </c>
      <c r="CX116" s="79" t="s">
        <v>1663</v>
      </c>
      <c r="CY116" s="79" t="s">
        <v>256</v>
      </c>
      <c r="CZ116" s="79" t="s">
        <v>256</v>
      </c>
      <c r="DA116" s="79" t="s">
        <v>256</v>
      </c>
      <c r="DB116" s="79" t="s">
        <v>256</v>
      </c>
      <c r="DC116" s="79" t="s">
        <v>256</v>
      </c>
      <c r="DD116" s="79" t="s">
        <v>256</v>
      </c>
      <c r="DE116" s="79" t="s">
        <v>256</v>
      </c>
      <c r="DF116" s="44" t="s">
        <v>256</v>
      </c>
    </row>
    <row r="117" spans="1:110" x14ac:dyDescent="0.25">
      <c r="A117" s="76" t="s">
        <v>251</v>
      </c>
      <c r="B117" s="77">
        <v>43770</v>
      </c>
      <c r="C117" s="78" t="s">
        <v>252</v>
      </c>
      <c r="D117" s="78" t="s">
        <v>253</v>
      </c>
      <c r="E117" s="76" t="s">
        <v>254</v>
      </c>
      <c r="F117" s="76" t="s">
        <v>255</v>
      </c>
      <c r="G117" s="76" t="s">
        <v>256</v>
      </c>
      <c r="H117" s="76" t="s">
        <v>257</v>
      </c>
      <c r="I117" s="76" t="s">
        <v>258</v>
      </c>
      <c r="J117" s="78" t="s">
        <v>252</v>
      </c>
      <c r="K117" s="78" t="s">
        <v>259</v>
      </c>
      <c r="L117" s="76" t="s">
        <v>260</v>
      </c>
      <c r="M117" s="76" t="s">
        <v>261</v>
      </c>
      <c r="N117" s="76" t="s">
        <v>1664</v>
      </c>
      <c r="O117" s="76" t="s">
        <v>1665</v>
      </c>
      <c r="P117" s="76" t="s">
        <v>1666</v>
      </c>
      <c r="Q117" s="76" t="s">
        <v>1667</v>
      </c>
      <c r="R117" s="76" t="s">
        <v>266</v>
      </c>
      <c r="S117" s="76" t="s">
        <v>267</v>
      </c>
      <c r="T117" s="76" t="s">
        <v>338</v>
      </c>
      <c r="U117" s="76" t="s">
        <v>548</v>
      </c>
      <c r="V117" s="79">
        <v>300000</v>
      </c>
      <c r="W117" s="79">
        <v>0</v>
      </c>
      <c r="X117" s="76" t="s">
        <v>1668</v>
      </c>
      <c r="Y117" s="76" t="s">
        <v>1669</v>
      </c>
      <c r="Z117" s="76" t="s">
        <v>272</v>
      </c>
      <c r="AA117" s="76" t="s">
        <v>774</v>
      </c>
      <c r="AB117" s="76" t="s">
        <v>1670</v>
      </c>
      <c r="AC117" s="76" t="s">
        <v>256</v>
      </c>
      <c r="AD117" s="76" t="s">
        <v>1671</v>
      </c>
      <c r="AE117" s="76" t="s">
        <v>223</v>
      </c>
      <c r="AF117" s="76" t="s">
        <v>1672</v>
      </c>
      <c r="AG117" s="76" t="s">
        <v>1673</v>
      </c>
      <c r="AH117" s="76" t="s">
        <v>313</v>
      </c>
      <c r="AI117" s="78" t="s">
        <v>322</v>
      </c>
      <c r="AJ117" s="78" t="s">
        <v>322</v>
      </c>
      <c r="AK117" s="79">
        <v>41000</v>
      </c>
      <c r="AL117" s="76" t="s">
        <v>212</v>
      </c>
      <c r="AM117" s="78" t="s">
        <v>672</v>
      </c>
      <c r="AN117" s="78" t="s">
        <v>458</v>
      </c>
      <c r="AO117" s="78" t="s">
        <v>1674</v>
      </c>
      <c r="AP117" s="76" t="s">
        <v>232</v>
      </c>
      <c r="AQ117" s="76" t="s">
        <v>232</v>
      </c>
      <c r="AR117" s="79">
        <v>2000</v>
      </c>
      <c r="AS117" s="79" t="s">
        <v>256</v>
      </c>
      <c r="AT117" s="79">
        <v>2550</v>
      </c>
      <c r="AU117" s="76" t="s">
        <v>1675</v>
      </c>
      <c r="AV117" s="79">
        <v>36450</v>
      </c>
      <c r="AW117" s="79">
        <v>3645</v>
      </c>
      <c r="AX117" s="79">
        <v>32805</v>
      </c>
      <c r="AY117" s="79">
        <v>0</v>
      </c>
      <c r="AZ117" s="79">
        <v>36450</v>
      </c>
      <c r="BA117" s="76" t="s">
        <v>1676</v>
      </c>
      <c r="BB117" s="78" t="s">
        <v>460</v>
      </c>
      <c r="BC117" s="78" t="s">
        <v>460</v>
      </c>
      <c r="BD117" s="76">
        <v>221</v>
      </c>
      <c r="BE117" s="78" t="s">
        <v>675</v>
      </c>
      <c r="BF117" s="76" t="s">
        <v>1677</v>
      </c>
      <c r="BG117" s="78" t="s">
        <v>869</v>
      </c>
      <c r="BH117" s="76" t="s">
        <v>1677</v>
      </c>
      <c r="BI117" s="78" t="s">
        <v>869</v>
      </c>
      <c r="BJ117" s="78" t="s">
        <v>869</v>
      </c>
      <c r="BK117" s="76" t="s">
        <v>256</v>
      </c>
      <c r="BL117" s="79">
        <v>300000</v>
      </c>
      <c r="BM117" s="79">
        <v>263550</v>
      </c>
      <c r="BN117" s="76" t="s">
        <v>256</v>
      </c>
      <c r="BO117" s="76" t="s">
        <v>256</v>
      </c>
      <c r="BP117" s="76" t="s">
        <v>256</v>
      </c>
      <c r="BQ117" s="76" t="s">
        <v>256</v>
      </c>
      <c r="BR117" s="76" t="s">
        <v>256</v>
      </c>
      <c r="BS117" s="76" t="s">
        <v>293</v>
      </c>
      <c r="BT117" s="76" t="s">
        <v>256</v>
      </c>
      <c r="BU117" s="76" t="s">
        <v>312</v>
      </c>
      <c r="BV117" s="76" t="s">
        <v>256</v>
      </c>
      <c r="BW117" s="76" t="s">
        <v>311</v>
      </c>
      <c r="BX117" s="76" t="s">
        <v>256</v>
      </c>
      <c r="BY117" s="76" t="s">
        <v>1171</v>
      </c>
      <c r="BZ117" s="76" t="s">
        <v>256</v>
      </c>
      <c r="CA117" s="76" t="s">
        <v>256</v>
      </c>
      <c r="CB117" s="76" t="s">
        <v>256</v>
      </c>
      <c r="CC117" s="76" t="s">
        <v>256</v>
      </c>
      <c r="CD117" s="76" t="s">
        <v>1678</v>
      </c>
      <c r="CE117" s="76" t="s">
        <v>296</v>
      </c>
      <c r="CF117" s="76" t="s">
        <v>297</v>
      </c>
      <c r="CG117" s="76" t="s">
        <v>297</v>
      </c>
      <c r="CH117" s="76" t="s">
        <v>297</v>
      </c>
      <c r="CI117" s="76" t="s">
        <v>297</v>
      </c>
      <c r="CJ117" s="76" t="s">
        <v>297</v>
      </c>
      <c r="CK117" s="76" t="s">
        <v>297</v>
      </c>
      <c r="CL117" s="79">
        <v>0</v>
      </c>
      <c r="CM117" s="79">
        <v>0</v>
      </c>
      <c r="CN117" s="79">
        <v>0</v>
      </c>
      <c r="CO117" s="79">
        <v>0</v>
      </c>
      <c r="CP117" s="79">
        <v>0</v>
      </c>
      <c r="CQ117" s="79">
        <v>0</v>
      </c>
      <c r="CR117" s="79">
        <v>0</v>
      </c>
      <c r="CS117" s="79">
        <v>0</v>
      </c>
      <c r="CT117" s="79">
        <v>0</v>
      </c>
      <c r="CU117" s="79">
        <v>2021100051955720</v>
      </c>
      <c r="CV117" s="79" t="s">
        <v>256</v>
      </c>
      <c r="CW117" s="76" t="s">
        <v>256</v>
      </c>
      <c r="CX117" s="79" t="s">
        <v>1679</v>
      </c>
      <c r="CY117" s="79" t="s">
        <v>256</v>
      </c>
      <c r="CZ117" s="79" t="s">
        <v>256</v>
      </c>
      <c r="DA117" s="79" t="s">
        <v>256</v>
      </c>
      <c r="DB117" s="79" t="s">
        <v>256</v>
      </c>
      <c r="DC117" s="79" t="s">
        <v>256</v>
      </c>
      <c r="DD117" s="79" t="s">
        <v>256</v>
      </c>
      <c r="DE117" s="79" t="s">
        <v>256</v>
      </c>
      <c r="DF117" s="44" t="s">
        <v>256</v>
      </c>
    </row>
    <row r="118" spans="1:110" x14ac:dyDescent="0.25">
      <c r="A118" s="76" t="s">
        <v>251</v>
      </c>
      <c r="B118" s="77">
        <v>43770</v>
      </c>
      <c r="C118" s="78" t="s">
        <v>252</v>
      </c>
      <c r="D118" s="78" t="s">
        <v>253</v>
      </c>
      <c r="E118" s="76" t="s">
        <v>254</v>
      </c>
      <c r="F118" s="76" t="s">
        <v>255</v>
      </c>
      <c r="G118" s="76" t="s">
        <v>256</v>
      </c>
      <c r="H118" s="76" t="s">
        <v>257</v>
      </c>
      <c r="I118" s="76" t="s">
        <v>258</v>
      </c>
      <c r="J118" s="78" t="s">
        <v>252</v>
      </c>
      <c r="K118" s="78" t="s">
        <v>259</v>
      </c>
      <c r="L118" s="76" t="s">
        <v>260</v>
      </c>
      <c r="M118" s="76" t="s">
        <v>261</v>
      </c>
      <c r="N118" s="76" t="s">
        <v>1680</v>
      </c>
      <c r="O118" s="76" t="s">
        <v>1681</v>
      </c>
      <c r="P118" s="76" t="s">
        <v>1682</v>
      </c>
      <c r="Q118" s="76" t="s">
        <v>1683</v>
      </c>
      <c r="R118" s="76" t="s">
        <v>1081</v>
      </c>
      <c r="S118" s="76" t="s">
        <v>337</v>
      </c>
      <c r="T118" s="76" t="s">
        <v>268</v>
      </c>
      <c r="U118" s="76" t="s">
        <v>269</v>
      </c>
      <c r="V118" s="79">
        <v>300000</v>
      </c>
      <c r="W118" s="79">
        <v>0</v>
      </c>
      <c r="X118" s="76" t="s">
        <v>1684</v>
      </c>
      <c r="Y118" s="76" t="s">
        <v>1685</v>
      </c>
      <c r="Z118" s="76" t="s">
        <v>272</v>
      </c>
      <c r="AA118" s="76" t="s">
        <v>1163</v>
      </c>
      <c r="AB118" s="76" t="s">
        <v>1686</v>
      </c>
      <c r="AC118" s="76" t="s">
        <v>256</v>
      </c>
      <c r="AD118" s="76" t="s">
        <v>1687</v>
      </c>
      <c r="AE118" s="76" t="s">
        <v>222</v>
      </c>
      <c r="AF118" s="76" t="s">
        <v>704</v>
      </c>
      <c r="AG118" s="76" t="s">
        <v>705</v>
      </c>
      <c r="AH118" s="76" t="s">
        <v>706</v>
      </c>
      <c r="AI118" s="78" t="s">
        <v>964</v>
      </c>
      <c r="AJ118" s="78" t="s">
        <v>1688</v>
      </c>
      <c r="AK118" s="79">
        <v>19435</v>
      </c>
      <c r="AL118" s="76" t="s">
        <v>210</v>
      </c>
      <c r="AM118" s="78" t="s">
        <v>829</v>
      </c>
      <c r="AN118" s="78" t="s">
        <v>673</v>
      </c>
      <c r="AO118" s="78" t="s">
        <v>1689</v>
      </c>
      <c r="AP118" s="76" t="s">
        <v>232</v>
      </c>
      <c r="AQ118" s="76" t="s">
        <v>232</v>
      </c>
      <c r="AR118" s="79">
        <v>1400</v>
      </c>
      <c r="AS118" s="79" t="s">
        <v>256</v>
      </c>
      <c r="AT118" s="79">
        <v>2002</v>
      </c>
      <c r="AU118" s="76" t="s">
        <v>1690</v>
      </c>
      <c r="AV118" s="79">
        <v>16033</v>
      </c>
      <c r="AW118" s="79">
        <v>1603</v>
      </c>
      <c r="AX118" s="79">
        <v>14430</v>
      </c>
      <c r="AY118" s="79">
        <v>0</v>
      </c>
      <c r="AZ118" s="79">
        <v>16033</v>
      </c>
      <c r="BA118" s="76" t="s">
        <v>1691</v>
      </c>
      <c r="BB118" s="78" t="s">
        <v>708</v>
      </c>
      <c r="BC118" s="78" t="s">
        <v>708</v>
      </c>
      <c r="BD118" s="76">
        <v>221</v>
      </c>
      <c r="BE118" s="78" t="s">
        <v>675</v>
      </c>
      <c r="BF118" s="76" t="s">
        <v>1692</v>
      </c>
      <c r="BG118" s="78" t="s">
        <v>869</v>
      </c>
      <c r="BH118" s="76" t="s">
        <v>1692</v>
      </c>
      <c r="BI118" s="78" t="s">
        <v>869</v>
      </c>
      <c r="BJ118" s="78" t="s">
        <v>869</v>
      </c>
      <c r="BK118" s="76" t="s">
        <v>256</v>
      </c>
      <c r="BL118" s="79">
        <v>300000</v>
      </c>
      <c r="BM118" s="79">
        <v>283967</v>
      </c>
      <c r="BN118" s="76" t="s">
        <v>256</v>
      </c>
      <c r="BO118" s="76" t="s">
        <v>256</v>
      </c>
      <c r="BP118" s="76" t="s">
        <v>256</v>
      </c>
      <c r="BQ118" s="76" t="s">
        <v>256</v>
      </c>
      <c r="BR118" s="76" t="s">
        <v>256</v>
      </c>
      <c r="BS118" s="76" t="s">
        <v>293</v>
      </c>
      <c r="BT118" s="76" t="s">
        <v>256</v>
      </c>
      <c r="BU118" s="76" t="s">
        <v>256</v>
      </c>
      <c r="BV118" s="76" t="s">
        <v>256</v>
      </c>
      <c r="BW118" s="76" t="s">
        <v>256</v>
      </c>
      <c r="BX118" s="76" t="s">
        <v>256</v>
      </c>
      <c r="BY118" s="76" t="s">
        <v>1305</v>
      </c>
      <c r="BZ118" s="76" t="s">
        <v>256</v>
      </c>
      <c r="CA118" s="76" t="s">
        <v>256</v>
      </c>
      <c r="CB118" s="76" t="s">
        <v>256</v>
      </c>
      <c r="CC118" s="76" t="s">
        <v>256</v>
      </c>
      <c r="CD118" s="76" t="s">
        <v>1693</v>
      </c>
      <c r="CE118" s="76" t="s">
        <v>296</v>
      </c>
      <c r="CF118" s="76" t="s">
        <v>297</v>
      </c>
      <c r="CG118" s="76" t="s">
        <v>297</v>
      </c>
      <c r="CH118" s="76" t="s">
        <v>297</v>
      </c>
      <c r="CI118" s="76" t="s">
        <v>297</v>
      </c>
      <c r="CJ118" s="76" t="s">
        <v>297</v>
      </c>
      <c r="CK118" s="76" t="s">
        <v>297</v>
      </c>
      <c r="CL118" s="79">
        <v>0</v>
      </c>
      <c r="CM118" s="79">
        <v>0</v>
      </c>
      <c r="CN118" s="79">
        <v>0</v>
      </c>
      <c r="CO118" s="79">
        <v>0</v>
      </c>
      <c r="CP118" s="79">
        <v>0</v>
      </c>
      <c r="CQ118" s="79">
        <v>0</v>
      </c>
      <c r="CR118" s="79">
        <v>0</v>
      </c>
      <c r="CS118" s="79">
        <v>0</v>
      </c>
      <c r="CT118" s="79">
        <v>0</v>
      </c>
      <c r="CU118" s="79">
        <v>2021100051955880</v>
      </c>
      <c r="CV118" s="79" t="s">
        <v>256</v>
      </c>
      <c r="CW118" s="76" t="s">
        <v>256</v>
      </c>
      <c r="CX118" s="79" t="s">
        <v>1694</v>
      </c>
      <c r="CY118" s="79" t="s">
        <v>256</v>
      </c>
      <c r="CZ118" s="79" t="s">
        <v>256</v>
      </c>
      <c r="DA118" s="79" t="s">
        <v>256</v>
      </c>
      <c r="DB118" s="79" t="s">
        <v>256</v>
      </c>
      <c r="DC118" s="79" t="s">
        <v>256</v>
      </c>
      <c r="DD118" s="79" t="s">
        <v>256</v>
      </c>
      <c r="DE118" s="79" t="s">
        <v>256</v>
      </c>
      <c r="DF118" s="44" t="s">
        <v>256</v>
      </c>
    </row>
    <row r="119" spans="1:110" x14ac:dyDescent="0.25">
      <c r="A119" s="76" t="s">
        <v>251</v>
      </c>
      <c r="B119" s="77">
        <v>43770</v>
      </c>
      <c r="C119" s="78" t="s">
        <v>252</v>
      </c>
      <c r="D119" s="78" t="s">
        <v>253</v>
      </c>
      <c r="E119" s="76" t="s">
        <v>254</v>
      </c>
      <c r="F119" s="76" t="s">
        <v>255</v>
      </c>
      <c r="G119" s="76" t="s">
        <v>256</v>
      </c>
      <c r="H119" s="76" t="s">
        <v>257</v>
      </c>
      <c r="I119" s="76" t="s">
        <v>258</v>
      </c>
      <c r="J119" s="78" t="s">
        <v>252</v>
      </c>
      <c r="K119" s="78" t="s">
        <v>259</v>
      </c>
      <c r="L119" s="76" t="s">
        <v>260</v>
      </c>
      <c r="M119" s="76" t="s">
        <v>261</v>
      </c>
      <c r="N119" s="76" t="s">
        <v>1695</v>
      </c>
      <c r="O119" s="76" t="s">
        <v>1696</v>
      </c>
      <c r="P119" s="76" t="s">
        <v>1697</v>
      </c>
      <c r="Q119" s="76" t="s">
        <v>1698</v>
      </c>
      <c r="R119" s="76" t="s">
        <v>1006</v>
      </c>
      <c r="S119" s="76" t="s">
        <v>698</v>
      </c>
      <c r="T119" s="76" t="s">
        <v>338</v>
      </c>
      <c r="U119" s="76" t="s">
        <v>627</v>
      </c>
      <c r="V119" s="79">
        <v>300000</v>
      </c>
      <c r="W119" s="79">
        <v>0</v>
      </c>
      <c r="X119" s="76" t="s">
        <v>1699</v>
      </c>
      <c r="Y119" s="76" t="s">
        <v>424</v>
      </c>
      <c r="Z119" s="76" t="s">
        <v>272</v>
      </c>
      <c r="AA119" s="76" t="s">
        <v>425</v>
      </c>
      <c r="AB119" s="76" t="s">
        <v>426</v>
      </c>
      <c r="AC119" s="76" t="s">
        <v>427</v>
      </c>
      <c r="AD119" s="76" t="s">
        <v>428</v>
      </c>
      <c r="AE119" s="76" t="s">
        <v>222</v>
      </c>
      <c r="AF119" s="76" t="s">
        <v>516</v>
      </c>
      <c r="AG119" s="76" t="s">
        <v>517</v>
      </c>
      <c r="AH119" s="76" t="s">
        <v>279</v>
      </c>
      <c r="AI119" s="78" t="s">
        <v>457</v>
      </c>
      <c r="AJ119" s="78" t="s">
        <v>672</v>
      </c>
      <c r="AK119" s="79">
        <v>29477</v>
      </c>
      <c r="AL119" s="76" t="s">
        <v>211</v>
      </c>
      <c r="AM119" s="78" t="s">
        <v>831</v>
      </c>
      <c r="AN119" s="78" t="s">
        <v>460</v>
      </c>
      <c r="AO119" s="78" t="s">
        <v>1700</v>
      </c>
      <c r="AP119" s="76" t="s">
        <v>232</v>
      </c>
      <c r="AQ119" s="76" t="s">
        <v>232</v>
      </c>
      <c r="AR119" s="79">
        <v>0</v>
      </c>
      <c r="AS119" s="79" t="s">
        <v>256</v>
      </c>
      <c r="AT119" s="79">
        <v>4422</v>
      </c>
      <c r="AU119" s="76" t="s">
        <v>256</v>
      </c>
      <c r="AV119" s="79">
        <v>25055</v>
      </c>
      <c r="AW119" s="79">
        <v>2506</v>
      </c>
      <c r="AX119" s="79">
        <v>22549</v>
      </c>
      <c r="AY119" s="79">
        <v>0</v>
      </c>
      <c r="AZ119" s="79">
        <v>25055</v>
      </c>
      <c r="BA119" s="76" t="s">
        <v>424</v>
      </c>
      <c r="BB119" s="78" t="s">
        <v>831</v>
      </c>
      <c r="BC119" s="78" t="s">
        <v>831</v>
      </c>
      <c r="BD119" s="76">
        <v>222</v>
      </c>
      <c r="BE119" s="78" t="s">
        <v>868</v>
      </c>
      <c r="BF119" s="76" t="s">
        <v>1701</v>
      </c>
      <c r="BG119" s="78" t="s">
        <v>1350</v>
      </c>
      <c r="BH119" s="76" t="s">
        <v>1701</v>
      </c>
      <c r="BI119" s="78" t="s">
        <v>1350</v>
      </c>
      <c r="BJ119" s="78" t="s">
        <v>1350</v>
      </c>
      <c r="BK119" s="76" t="s">
        <v>256</v>
      </c>
      <c r="BL119" s="79">
        <v>300000</v>
      </c>
      <c r="BM119" s="79">
        <v>274945</v>
      </c>
      <c r="BN119" s="76" t="s">
        <v>290</v>
      </c>
      <c r="BO119" s="76" t="s">
        <v>291</v>
      </c>
      <c r="BP119" s="76" t="s">
        <v>1702</v>
      </c>
      <c r="BQ119" s="76" t="s">
        <v>256</v>
      </c>
      <c r="BR119" s="76" t="s">
        <v>427</v>
      </c>
      <c r="BS119" s="76" t="s">
        <v>293</v>
      </c>
      <c r="BT119" s="76" t="s">
        <v>256</v>
      </c>
      <c r="BU119" s="76" t="s">
        <v>256</v>
      </c>
      <c r="BV119" s="76" t="s">
        <v>256</v>
      </c>
      <c r="BW119" s="76" t="s">
        <v>256</v>
      </c>
      <c r="BX119" s="76" t="s">
        <v>256</v>
      </c>
      <c r="BY119" s="76" t="s">
        <v>634</v>
      </c>
      <c r="BZ119" s="76" t="s">
        <v>256</v>
      </c>
      <c r="CA119" s="76" t="s">
        <v>256</v>
      </c>
      <c r="CB119" s="76" t="s">
        <v>256</v>
      </c>
      <c r="CC119" s="76" t="s">
        <v>256</v>
      </c>
      <c r="CD119" s="76" t="s">
        <v>439</v>
      </c>
      <c r="CE119" s="76" t="s">
        <v>296</v>
      </c>
      <c r="CF119" s="76" t="s">
        <v>297</v>
      </c>
      <c r="CG119" s="76" t="s">
        <v>297</v>
      </c>
      <c r="CH119" s="76" t="s">
        <v>297</v>
      </c>
      <c r="CI119" s="76" t="s">
        <v>297</v>
      </c>
      <c r="CJ119" s="76" t="s">
        <v>297</v>
      </c>
      <c r="CK119" s="76" t="s">
        <v>297</v>
      </c>
      <c r="CL119" s="79">
        <v>0</v>
      </c>
      <c r="CM119" s="79">
        <v>0</v>
      </c>
      <c r="CN119" s="79">
        <v>0</v>
      </c>
      <c r="CO119" s="79">
        <v>0</v>
      </c>
      <c r="CP119" s="79">
        <v>0</v>
      </c>
      <c r="CQ119" s="79">
        <v>0</v>
      </c>
      <c r="CR119" s="79">
        <v>0</v>
      </c>
      <c r="CS119" s="79">
        <v>0</v>
      </c>
      <c r="CT119" s="79">
        <v>0</v>
      </c>
      <c r="CU119" s="79">
        <v>2021100051956590</v>
      </c>
      <c r="CV119" s="79" t="s">
        <v>256</v>
      </c>
      <c r="CW119" s="76" t="s">
        <v>256</v>
      </c>
      <c r="CX119" s="79" t="s">
        <v>1703</v>
      </c>
      <c r="CY119" s="79" t="s">
        <v>256</v>
      </c>
      <c r="CZ119" s="79" t="s">
        <v>256</v>
      </c>
      <c r="DA119" s="79" t="s">
        <v>256</v>
      </c>
      <c r="DB119" s="79" t="s">
        <v>256</v>
      </c>
      <c r="DC119" s="79" t="s">
        <v>256</v>
      </c>
      <c r="DD119" s="79" t="s">
        <v>256</v>
      </c>
      <c r="DE119" s="79" t="s">
        <v>256</v>
      </c>
      <c r="DF119" s="44" t="s">
        <v>256</v>
      </c>
    </row>
    <row r="120" spans="1:110" x14ac:dyDescent="0.25">
      <c r="A120" s="76" t="s">
        <v>251</v>
      </c>
      <c r="B120" s="77">
        <v>43770</v>
      </c>
      <c r="C120" s="78" t="s">
        <v>252</v>
      </c>
      <c r="D120" s="78" t="s">
        <v>253</v>
      </c>
      <c r="E120" s="76" t="s">
        <v>254</v>
      </c>
      <c r="F120" s="76" t="s">
        <v>255</v>
      </c>
      <c r="G120" s="76" t="s">
        <v>256</v>
      </c>
      <c r="H120" s="76" t="s">
        <v>257</v>
      </c>
      <c r="I120" s="76" t="s">
        <v>258</v>
      </c>
      <c r="J120" s="78" t="s">
        <v>252</v>
      </c>
      <c r="K120" s="78" t="s">
        <v>259</v>
      </c>
      <c r="L120" s="76" t="s">
        <v>260</v>
      </c>
      <c r="M120" s="76" t="s">
        <v>261</v>
      </c>
      <c r="N120" s="76" t="s">
        <v>1421</v>
      </c>
      <c r="O120" s="76" t="s">
        <v>1422</v>
      </c>
      <c r="P120" s="76" t="s">
        <v>1423</v>
      </c>
      <c r="Q120" s="76" t="s">
        <v>1424</v>
      </c>
      <c r="R120" s="76" t="s">
        <v>385</v>
      </c>
      <c r="S120" s="76" t="s">
        <v>304</v>
      </c>
      <c r="T120" s="76" t="s">
        <v>338</v>
      </c>
      <c r="U120" s="76" t="s">
        <v>405</v>
      </c>
      <c r="V120" s="79">
        <v>300000</v>
      </c>
      <c r="W120" s="79">
        <v>0</v>
      </c>
      <c r="X120" s="76" t="s">
        <v>1704</v>
      </c>
      <c r="Y120" s="76" t="s">
        <v>1426</v>
      </c>
      <c r="Z120" s="76" t="s">
        <v>362</v>
      </c>
      <c r="AA120" s="76" t="s">
        <v>496</v>
      </c>
      <c r="AB120" s="76" t="s">
        <v>1705</v>
      </c>
      <c r="AC120" s="76" t="s">
        <v>297</v>
      </c>
      <c r="AD120" s="76" t="s">
        <v>1706</v>
      </c>
      <c r="AE120" s="76" t="s">
        <v>223</v>
      </c>
      <c r="AF120" s="76" t="s">
        <v>311</v>
      </c>
      <c r="AG120" s="76" t="s">
        <v>312</v>
      </c>
      <c r="AH120" s="76" t="s">
        <v>313</v>
      </c>
      <c r="AI120" s="78" t="s">
        <v>827</v>
      </c>
      <c r="AJ120" s="78" t="s">
        <v>826</v>
      </c>
      <c r="AK120" s="79">
        <v>36096</v>
      </c>
      <c r="AL120" s="76" t="s">
        <v>212</v>
      </c>
      <c r="AM120" s="78" t="s">
        <v>708</v>
      </c>
      <c r="AN120" s="78" t="s">
        <v>673</v>
      </c>
      <c r="AO120" s="78" t="s">
        <v>460</v>
      </c>
      <c r="AP120" s="76" t="s">
        <v>373</v>
      </c>
      <c r="AQ120" s="76" t="s">
        <v>373</v>
      </c>
      <c r="AR120" s="79">
        <v>2096</v>
      </c>
      <c r="AS120" s="79" t="s">
        <v>256</v>
      </c>
      <c r="AT120" s="79">
        <v>0</v>
      </c>
      <c r="AU120" s="76" t="s">
        <v>1707</v>
      </c>
      <c r="AV120" s="79">
        <v>34000</v>
      </c>
      <c r="AW120" s="79">
        <v>0</v>
      </c>
      <c r="AX120" s="79">
        <v>34000</v>
      </c>
      <c r="AY120" s="79">
        <v>0</v>
      </c>
      <c r="AZ120" s="79">
        <v>34000</v>
      </c>
      <c r="BA120" s="76" t="s">
        <v>1421</v>
      </c>
      <c r="BB120" s="78" t="s">
        <v>708</v>
      </c>
      <c r="BC120" s="78" t="s">
        <v>708</v>
      </c>
      <c r="BD120" s="76">
        <v>221</v>
      </c>
      <c r="BE120" s="78" t="s">
        <v>675</v>
      </c>
      <c r="BF120" s="76" t="s">
        <v>1708</v>
      </c>
      <c r="BG120" s="78" t="s">
        <v>869</v>
      </c>
      <c r="BH120" s="76" t="s">
        <v>1708</v>
      </c>
      <c r="BI120" s="78" t="s">
        <v>869</v>
      </c>
      <c r="BJ120" s="78" t="s">
        <v>869</v>
      </c>
      <c r="BK120" s="76" t="s">
        <v>256</v>
      </c>
      <c r="BL120" s="79">
        <v>266000</v>
      </c>
      <c r="BM120" s="79">
        <v>232000</v>
      </c>
      <c r="BN120" s="76" t="s">
        <v>290</v>
      </c>
      <c r="BO120" s="76" t="s">
        <v>291</v>
      </c>
      <c r="BP120" s="76" t="s">
        <v>1709</v>
      </c>
      <c r="BQ120" s="76" t="s">
        <v>256</v>
      </c>
      <c r="BR120" s="76" t="s">
        <v>256</v>
      </c>
      <c r="BS120" s="76" t="s">
        <v>293</v>
      </c>
      <c r="BT120" s="76" t="s">
        <v>256</v>
      </c>
      <c r="BU120" s="76" t="s">
        <v>256</v>
      </c>
      <c r="BV120" s="76" t="s">
        <v>256</v>
      </c>
      <c r="BW120" s="76" t="s">
        <v>256</v>
      </c>
      <c r="BX120" s="76" t="s">
        <v>256</v>
      </c>
      <c r="BY120" s="76" t="s">
        <v>412</v>
      </c>
      <c r="BZ120" s="76" t="s">
        <v>256</v>
      </c>
      <c r="CA120" s="76" t="s">
        <v>256</v>
      </c>
      <c r="CB120" s="76" t="s">
        <v>256</v>
      </c>
      <c r="CC120" s="76" t="s">
        <v>256</v>
      </c>
      <c r="CD120" s="76" t="s">
        <v>1710</v>
      </c>
      <c r="CE120" s="76" t="s">
        <v>296</v>
      </c>
      <c r="CF120" s="76" t="s">
        <v>297</v>
      </c>
      <c r="CG120" s="76" t="s">
        <v>297</v>
      </c>
      <c r="CH120" s="76" t="s">
        <v>297</v>
      </c>
      <c r="CI120" s="76" t="s">
        <v>297</v>
      </c>
      <c r="CJ120" s="76" t="s">
        <v>297</v>
      </c>
      <c r="CK120" s="76" t="s">
        <v>297</v>
      </c>
      <c r="CL120" s="79">
        <v>0</v>
      </c>
      <c r="CM120" s="79">
        <v>0</v>
      </c>
      <c r="CN120" s="79">
        <v>0</v>
      </c>
      <c r="CO120" s="79">
        <v>0</v>
      </c>
      <c r="CP120" s="79">
        <v>0</v>
      </c>
      <c r="CQ120" s="79">
        <v>0</v>
      </c>
      <c r="CR120" s="79">
        <v>0</v>
      </c>
      <c r="CS120" s="79">
        <v>0</v>
      </c>
      <c r="CT120" s="79">
        <v>0</v>
      </c>
      <c r="CU120" s="79">
        <v>2021100051956720</v>
      </c>
      <c r="CV120" s="79" t="s">
        <v>256</v>
      </c>
      <c r="CW120" s="76" t="s">
        <v>256</v>
      </c>
      <c r="CX120" s="79" t="s">
        <v>1711</v>
      </c>
      <c r="CY120" s="79" t="s">
        <v>256</v>
      </c>
      <c r="CZ120" s="79" t="s">
        <v>256</v>
      </c>
      <c r="DA120" s="79" t="s">
        <v>256</v>
      </c>
      <c r="DB120" s="79" t="s">
        <v>256</v>
      </c>
      <c r="DC120" s="79" t="s">
        <v>256</v>
      </c>
      <c r="DD120" s="79" t="s">
        <v>256</v>
      </c>
      <c r="DE120" s="79" t="s">
        <v>256</v>
      </c>
      <c r="DF120" s="44" t="s">
        <v>256</v>
      </c>
    </row>
    <row r="121" spans="1:110" x14ac:dyDescent="0.25">
      <c r="A121" s="76" t="s">
        <v>251</v>
      </c>
      <c r="B121" s="77">
        <v>43770</v>
      </c>
      <c r="C121" s="78" t="s">
        <v>252</v>
      </c>
      <c r="D121" s="78" t="s">
        <v>253</v>
      </c>
      <c r="E121" s="76" t="s">
        <v>254</v>
      </c>
      <c r="F121" s="76" t="s">
        <v>255</v>
      </c>
      <c r="G121" s="76" t="s">
        <v>256</v>
      </c>
      <c r="H121" s="76" t="s">
        <v>257</v>
      </c>
      <c r="I121" s="76" t="s">
        <v>258</v>
      </c>
      <c r="J121" s="78" t="s">
        <v>252</v>
      </c>
      <c r="K121" s="78" t="s">
        <v>259</v>
      </c>
      <c r="L121" s="76" t="s">
        <v>260</v>
      </c>
      <c r="M121" s="76" t="s">
        <v>261</v>
      </c>
      <c r="N121" s="76" t="s">
        <v>858</v>
      </c>
      <c r="O121" s="76" t="s">
        <v>859</v>
      </c>
      <c r="P121" s="76" t="s">
        <v>860</v>
      </c>
      <c r="Q121" s="76" t="s">
        <v>1712</v>
      </c>
      <c r="R121" s="76" t="s">
        <v>1713</v>
      </c>
      <c r="S121" s="76" t="s">
        <v>471</v>
      </c>
      <c r="T121" s="76" t="s">
        <v>268</v>
      </c>
      <c r="U121" s="76" t="s">
        <v>512</v>
      </c>
      <c r="V121" s="79">
        <v>300000</v>
      </c>
      <c r="W121" s="79">
        <v>0</v>
      </c>
      <c r="X121" s="76" t="s">
        <v>1714</v>
      </c>
      <c r="Y121" s="76" t="s">
        <v>1715</v>
      </c>
      <c r="Z121" s="76" t="s">
        <v>864</v>
      </c>
      <c r="AA121" s="76" t="s">
        <v>865</v>
      </c>
      <c r="AB121" s="76" t="s">
        <v>256</v>
      </c>
      <c r="AC121" s="76" t="s">
        <v>296</v>
      </c>
      <c r="AD121" s="76" t="s">
        <v>1716</v>
      </c>
      <c r="AE121" s="76" t="s">
        <v>222</v>
      </c>
      <c r="AF121" s="76" t="s">
        <v>277</v>
      </c>
      <c r="AG121" s="76" t="s">
        <v>278</v>
      </c>
      <c r="AH121" s="76" t="s">
        <v>279</v>
      </c>
      <c r="AI121" s="78" t="s">
        <v>457</v>
      </c>
      <c r="AJ121" s="78" t="s">
        <v>827</v>
      </c>
      <c r="AK121" s="79">
        <v>5918</v>
      </c>
      <c r="AL121" s="76" t="s">
        <v>209</v>
      </c>
      <c r="AM121" s="78" t="s">
        <v>831</v>
      </c>
      <c r="AN121" s="78" t="s">
        <v>460</v>
      </c>
      <c r="AO121" s="78" t="s">
        <v>675</v>
      </c>
      <c r="AP121" s="76" t="s">
        <v>373</v>
      </c>
      <c r="AQ121" s="76" t="s">
        <v>373</v>
      </c>
      <c r="AR121" s="79">
        <v>0</v>
      </c>
      <c r="AS121" s="79" t="s">
        <v>256</v>
      </c>
      <c r="AT121" s="79">
        <v>0</v>
      </c>
      <c r="AU121" s="76" t="s">
        <v>256</v>
      </c>
      <c r="AV121" s="79">
        <v>5918</v>
      </c>
      <c r="AW121" s="79">
        <v>0</v>
      </c>
      <c r="AX121" s="79">
        <v>5918</v>
      </c>
      <c r="AY121" s="79">
        <v>0</v>
      </c>
      <c r="AZ121" s="79">
        <v>5918</v>
      </c>
      <c r="BA121" s="76" t="s">
        <v>858</v>
      </c>
      <c r="BB121" s="78" t="s">
        <v>831</v>
      </c>
      <c r="BC121" s="78" t="s">
        <v>831</v>
      </c>
      <c r="BD121" s="76">
        <v>222</v>
      </c>
      <c r="BE121" s="78" t="s">
        <v>868</v>
      </c>
      <c r="BF121" s="76" t="s">
        <v>1717</v>
      </c>
      <c r="BG121" s="78" t="s">
        <v>1350</v>
      </c>
      <c r="BH121" s="76" t="s">
        <v>1717</v>
      </c>
      <c r="BI121" s="78" t="s">
        <v>1350</v>
      </c>
      <c r="BJ121" s="78" t="s">
        <v>1350</v>
      </c>
      <c r="BK121" s="76" t="s">
        <v>256</v>
      </c>
      <c r="BL121" s="79">
        <v>246317</v>
      </c>
      <c r="BM121" s="79">
        <v>240399</v>
      </c>
      <c r="BN121" s="76" t="s">
        <v>290</v>
      </c>
      <c r="BO121" s="76" t="s">
        <v>291</v>
      </c>
      <c r="BP121" s="76" t="s">
        <v>1718</v>
      </c>
      <c r="BQ121" s="76" t="s">
        <v>256</v>
      </c>
      <c r="BR121" s="76" t="s">
        <v>256</v>
      </c>
      <c r="BS121" s="76" t="s">
        <v>293</v>
      </c>
      <c r="BT121" s="76" t="s">
        <v>256</v>
      </c>
      <c r="BU121" s="76" t="s">
        <v>256</v>
      </c>
      <c r="BV121" s="76" t="s">
        <v>256</v>
      </c>
      <c r="BW121" s="76" t="s">
        <v>256</v>
      </c>
      <c r="BX121" s="76" t="s">
        <v>256</v>
      </c>
      <c r="BY121" s="76" t="s">
        <v>294</v>
      </c>
      <c r="BZ121" s="76" t="s">
        <v>256</v>
      </c>
      <c r="CA121" s="76" t="s">
        <v>256</v>
      </c>
      <c r="CB121" s="76" t="s">
        <v>256</v>
      </c>
      <c r="CC121" s="76" t="s">
        <v>256</v>
      </c>
      <c r="CD121" s="76" t="s">
        <v>1719</v>
      </c>
      <c r="CE121" s="76" t="s">
        <v>296</v>
      </c>
      <c r="CF121" s="76" t="s">
        <v>297</v>
      </c>
      <c r="CG121" s="76" t="s">
        <v>297</v>
      </c>
      <c r="CH121" s="76" t="s">
        <v>297</v>
      </c>
      <c r="CI121" s="76" t="s">
        <v>297</v>
      </c>
      <c r="CJ121" s="76" t="s">
        <v>297</v>
      </c>
      <c r="CK121" s="76" t="s">
        <v>297</v>
      </c>
      <c r="CL121" s="79">
        <v>0</v>
      </c>
      <c r="CM121" s="79">
        <v>0</v>
      </c>
      <c r="CN121" s="79">
        <v>0</v>
      </c>
      <c r="CO121" s="79">
        <v>0</v>
      </c>
      <c r="CP121" s="79">
        <v>0</v>
      </c>
      <c r="CQ121" s="79">
        <v>0</v>
      </c>
      <c r="CR121" s="79">
        <v>0</v>
      </c>
      <c r="CS121" s="79">
        <v>0</v>
      </c>
      <c r="CT121" s="79">
        <v>0</v>
      </c>
      <c r="CU121" s="79">
        <v>2021100051957030</v>
      </c>
      <c r="CV121" s="79" t="s">
        <v>256</v>
      </c>
      <c r="CW121" s="76" t="s">
        <v>256</v>
      </c>
      <c r="CX121" s="79" t="s">
        <v>1720</v>
      </c>
      <c r="CY121" s="79" t="s">
        <v>256</v>
      </c>
      <c r="CZ121" s="79" t="s">
        <v>256</v>
      </c>
      <c r="DA121" s="79" t="s">
        <v>256</v>
      </c>
      <c r="DB121" s="79" t="s">
        <v>256</v>
      </c>
      <c r="DC121" s="79" t="s">
        <v>256</v>
      </c>
      <c r="DD121" s="79" t="s">
        <v>256</v>
      </c>
      <c r="DE121" s="79" t="s">
        <v>256</v>
      </c>
      <c r="DF121" s="44" t="s">
        <v>256</v>
      </c>
    </row>
    <row r="122" spans="1:110" x14ac:dyDescent="0.25">
      <c r="A122" s="76" t="s">
        <v>251</v>
      </c>
      <c r="B122" s="77">
        <v>43770</v>
      </c>
      <c r="C122" s="78" t="s">
        <v>252</v>
      </c>
      <c r="D122" s="78" t="s">
        <v>253</v>
      </c>
      <c r="E122" s="76" t="s">
        <v>254</v>
      </c>
      <c r="F122" s="76" t="s">
        <v>255</v>
      </c>
      <c r="G122" s="76" t="s">
        <v>256</v>
      </c>
      <c r="H122" s="76" t="s">
        <v>257</v>
      </c>
      <c r="I122" s="76" t="s">
        <v>258</v>
      </c>
      <c r="J122" s="78" t="s">
        <v>252</v>
      </c>
      <c r="K122" s="78" t="s">
        <v>259</v>
      </c>
      <c r="L122" s="76" t="s">
        <v>260</v>
      </c>
      <c r="M122" s="76" t="s">
        <v>261</v>
      </c>
      <c r="N122" s="76" t="s">
        <v>1044</v>
      </c>
      <c r="O122" s="76" t="s">
        <v>1045</v>
      </c>
      <c r="P122" s="76" t="s">
        <v>1046</v>
      </c>
      <c r="Q122" s="76" t="s">
        <v>1047</v>
      </c>
      <c r="R122" s="76" t="s">
        <v>1048</v>
      </c>
      <c r="S122" s="76" t="s">
        <v>267</v>
      </c>
      <c r="T122" s="76" t="s">
        <v>338</v>
      </c>
      <c r="U122" s="76" t="s">
        <v>548</v>
      </c>
      <c r="V122" s="79">
        <v>300000</v>
      </c>
      <c r="W122" s="79">
        <v>0</v>
      </c>
      <c r="X122" s="76" t="s">
        <v>1721</v>
      </c>
      <c r="Y122" s="76" t="s">
        <v>1722</v>
      </c>
      <c r="Z122" s="76" t="s">
        <v>1051</v>
      </c>
      <c r="AA122" s="76" t="s">
        <v>1723</v>
      </c>
      <c r="AB122" s="76" t="s">
        <v>296</v>
      </c>
      <c r="AC122" s="76" t="s">
        <v>297</v>
      </c>
      <c r="AD122" s="76" t="s">
        <v>1724</v>
      </c>
      <c r="AE122" s="76" t="s">
        <v>222</v>
      </c>
      <c r="AF122" s="76" t="s">
        <v>778</v>
      </c>
      <c r="AG122" s="76" t="s">
        <v>779</v>
      </c>
      <c r="AH122" s="76" t="s">
        <v>555</v>
      </c>
      <c r="AI122" s="78" t="s">
        <v>827</v>
      </c>
      <c r="AJ122" s="78" t="s">
        <v>458</v>
      </c>
      <c r="AK122" s="79">
        <v>22332</v>
      </c>
      <c r="AL122" s="76" t="s">
        <v>211</v>
      </c>
      <c r="AM122" s="78" t="s">
        <v>871</v>
      </c>
      <c r="AN122" s="78" t="s">
        <v>1350</v>
      </c>
      <c r="AO122" s="78" t="s">
        <v>871</v>
      </c>
      <c r="AP122" s="76" t="s">
        <v>373</v>
      </c>
      <c r="AQ122" s="76" t="s">
        <v>373</v>
      </c>
      <c r="AR122" s="79">
        <v>1150</v>
      </c>
      <c r="AS122" s="79" t="s">
        <v>256</v>
      </c>
      <c r="AT122" s="79">
        <v>0</v>
      </c>
      <c r="AU122" s="76" t="s">
        <v>1725</v>
      </c>
      <c r="AV122" s="79">
        <v>21182</v>
      </c>
      <c r="AW122" s="79">
        <v>0</v>
      </c>
      <c r="AX122" s="79">
        <v>21182</v>
      </c>
      <c r="AY122" s="79">
        <v>0</v>
      </c>
      <c r="AZ122" s="79">
        <v>21182</v>
      </c>
      <c r="BA122" s="76" t="s">
        <v>1044</v>
      </c>
      <c r="BB122" s="78" t="s">
        <v>1726</v>
      </c>
      <c r="BC122" s="78" t="s">
        <v>1726</v>
      </c>
      <c r="BD122" s="76">
        <v>248</v>
      </c>
      <c r="BE122" s="78" t="s">
        <v>1727</v>
      </c>
      <c r="BF122" s="76" t="s">
        <v>1728</v>
      </c>
      <c r="BG122" s="78" t="s">
        <v>1727</v>
      </c>
      <c r="BH122" s="76" t="s">
        <v>1728</v>
      </c>
      <c r="BI122" s="78" t="s">
        <v>1727</v>
      </c>
      <c r="BJ122" s="78" t="s">
        <v>1727</v>
      </c>
      <c r="BK122" s="76" t="s">
        <v>256</v>
      </c>
      <c r="BL122" s="79">
        <v>267102</v>
      </c>
      <c r="BM122" s="79">
        <v>245920</v>
      </c>
      <c r="BN122" s="76" t="s">
        <v>290</v>
      </c>
      <c r="BO122" s="76" t="s">
        <v>291</v>
      </c>
      <c r="BP122" s="76" t="s">
        <v>1729</v>
      </c>
      <c r="BQ122" s="76" t="s">
        <v>256</v>
      </c>
      <c r="BR122" s="76" t="s">
        <v>256</v>
      </c>
      <c r="BS122" s="76" t="s">
        <v>293</v>
      </c>
      <c r="BT122" s="76" t="s">
        <v>256</v>
      </c>
      <c r="BU122" s="76" t="s">
        <v>1274</v>
      </c>
      <c r="BV122" s="76" t="s">
        <v>256</v>
      </c>
      <c r="BW122" s="76" t="s">
        <v>1273</v>
      </c>
      <c r="BX122" s="76" t="s">
        <v>256</v>
      </c>
      <c r="BY122" s="76" t="s">
        <v>294</v>
      </c>
      <c r="BZ122" s="76" t="s">
        <v>256</v>
      </c>
      <c r="CA122" s="76" t="s">
        <v>256</v>
      </c>
      <c r="CB122" s="76" t="s">
        <v>256</v>
      </c>
      <c r="CC122" s="76" t="s">
        <v>256</v>
      </c>
      <c r="CD122" s="76" t="s">
        <v>1730</v>
      </c>
      <c r="CE122" s="76" t="s">
        <v>296</v>
      </c>
      <c r="CF122" s="76" t="s">
        <v>297</v>
      </c>
      <c r="CG122" s="76" t="s">
        <v>297</v>
      </c>
      <c r="CH122" s="76" t="s">
        <v>297</v>
      </c>
      <c r="CI122" s="76" t="s">
        <v>297</v>
      </c>
      <c r="CJ122" s="76" t="s">
        <v>297</v>
      </c>
      <c r="CK122" s="76" t="s">
        <v>297</v>
      </c>
      <c r="CL122" s="79">
        <v>0</v>
      </c>
      <c r="CM122" s="79">
        <v>0</v>
      </c>
      <c r="CN122" s="79">
        <v>0</v>
      </c>
      <c r="CO122" s="79">
        <v>0</v>
      </c>
      <c r="CP122" s="79">
        <v>0</v>
      </c>
      <c r="CQ122" s="79">
        <v>0</v>
      </c>
      <c r="CR122" s="79">
        <v>0</v>
      </c>
      <c r="CS122" s="79">
        <v>0</v>
      </c>
      <c r="CT122" s="79">
        <v>0</v>
      </c>
      <c r="CU122" s="79">
        <v>2021100051957030</v>
      </c>
      <c r="CV122" s="79" t="s">
        <v>256</v>
      </c>
      <c r="CW122" s="76" t="s">
        <v>256</v>
      </c>
      <c r="CX122" s="79" t="s">
        <v>1731</v>
      </c>
      <c r="CY122" s="79" t="s">
        <v>256</v>
      </c>
      <c r="CZ122" s="79" t="s">
        <v>256</v>
      </c>
      <c r="DA122" s="79" t="s">
        <v>256</v>
      </c>
      <c r="DB122" s="79" t="s">
        <v>256</v>
      </c>
      <c r="DC122" s="79" t="s">
        <v>256</v>
      </c>
      <c r="DD122" s="79" t="s">
        <v>256</v>
      </c>
      <c r="DE122" s="79" t="s">
        <v>256</v>
      </c>
      <c r="DF122" s="44" t="s">
        <v>256</v>
      </c>
    </row>
    <row r="123" spans="1:110" x14ac:dyDescent="0.25">
      <c r="A123" s="76" t="s">
        <v>251</v>
      </c>
      <c r="B123" s="77">
        <v>43770</v>
      </c>
      <c r="C123" s="78" t="s">
        <v>252</v>
      </c>
      <c r="D123" s="78" t="s">
        <v>253</v>
      </c>
      <c r="E123" s="76" t="s">
        <v>254</v>
      </c>
      <c r="F123" s="76" t="s">
        <v>255</v>
      </c>
      <c r="G123" s="76" t="s">
        <v>256</v>
      </c>
      <c r="H123" s="76" t="s">
        <v>257</v>
      </c>
      <c r="I123" s="76" t="s">
        <v>258</v>
      </c>
      <c r="J123" s="78" t="s">
        <v>252</v>
      </c>
      <c r="K123" s="78" t="s">
        <v>259</v>
      </c>
      <c r="L123" s="76" t="s">
        <v>260</v>
      </c>
      <c r="M123" s="76" t="s">
        <v>261</v>
      </c>
      <c r="N123" s="76" t="s">
        <v>1732</v>
      </c>
      <c r="O123" s="76" t="s">
        <v>1733</v>
      </c>
      <c r="P123" s="76" t="s">
        <v>1734</v>
      </c>
      <c r="Q123" s="76" t="s">
        <v>1735</v>
      </c>
      <c r="R123" s="76" t="s">
        <v>1389</v>
      </c>
      <c r="S123" s="76" t="s">
        <v>422</v>
      </c>
      <c r="T123" s="76" t="s">
        <v>268</v>
      </c>
      <c r="U123" s="76" t="s">
        <v>512</v>
      </c>
      <c r="V123" s="79">
        <v>300000</v>
      </c>
      <c r="W123" s="79">
        <v>0</v>
      </c>
      <c r="X123" s="76" t="s">
        <v>1736</v>
      </c>
      <c r="Y123" s="76" t="s">
        <v>1737</v>
      </c>
      <c r="Z123" s="76" t="s">
        <v>362</v>
      </c>
      <c r="AA123" s="76" t="s">
        <v>496</v>
      </c>
      <c r="AB123" s="76" t="s">
        <v>296</v>
      </c>
      <c r="AC123" s="76" t="s">
        <v>642</v>
      </c>
      <c r="AD123" s="76" t="s">
        <v>1738</v>
      </c>
      <c r="AE123" s="76" t="s">
        <v>222</v>
      </c>
      <c r="AF123" s="76" t="s">
        <v>1739</v>
      </c>
      <c r="AG123" s="76" t="s">
        <v>1740</v>
      </c>
      <c r="AH123" s="76" t="s">
        <v>1741</v>
      </c>
      <c r="AI123" s="78" t="s">
        <v>454</v>
      </c>
      <c r="AJ123" s="78" t="s">
        <v>315</v>
      </c>
      <c r="AK123" s="79">
        <v>11896</v>
      </c>
      <c r="AL123" s="76" t="s">
        <v>210</v>
      </c>
      <c r="AM123" s="78" t="s">
        <v>1627</v>
      </c>
      <c r="AN123" s="78" t="s">
        <v>1627</v>
      </c>
      <c r="AO123" s="78" t="s">
        <v>1627</v>
      </c>
      <c r="AP123" s="76" t="s">
        <v>1275</v>
      </c>
      <c r="AQ123" s="76" t="s">
        <v>373</v>
      </c>
      <c r="AR123" s="79">
        <v>1490</v>
      </c>
      <c r="AS123" s="79" t="s">
        <v>256</v>
      </c>
      <c r="AT123" s="79">
        <v>0</v>
      </c>
      <c r="AU123" s="76" t="s">
        <v>1742</v>
      </c>
      <c r="AV123" s="79">
        <v>10406</v>
      </c>
      <c r="AW123" s="79">
        <v>0</v>
      </c>
      <c r="AX123" s="79">
        <v>10406</v>
      </c>
      <c r="AY123" s="79">
        <v>0</v>
      </c>
      <c r="AZ123" s="79">
        <v>10406</v>
      </c>
      <c r="BA123" s="76" t="s">
        <v>1732</v>
      </c>
      <c r="BB123" s="78" t="s">
        <v>1743</v>
      </c>
      <c r="BC123" s="78" t="s">
        <v>1743</v>
      </c>
      <c r="BD123" s="76">
        <v>112</v>
      </c>
      <c r="BE123" s="78" t="s">
        <v>1744</v>
      </c>
      <c r="BF123" s="76" t="s">
        <v>1745</v>
      </c>
      <c r="BG123" s="78" t="s">
        <v>1746</v>
      </c>
      <c r="BH123" s="76" t="s">
        <v>1745</v>
      </c>
      <c r="BI123" s="78" t="s">
        <v>1746</v>
      </c>
      <c r="BJ123" s="78" t="s">
        <v>1746</v>
      </c>
      <c r="BK123" s="76" t="s">
        <v>256</v>
      </c>
      <c r="BL123" s="79">
        <v>265530</v>
      </c>
      <c r="BM123" s="79">
        <v>255124</v>
      </c>
      <c r="BN123" s="76" t="s">
        <v>256</v>
      </c>
      <c r="BO123" s="76" t="s">
        <v>256</v>
      </c>
      <c r="BP123" s="76" t="s">
        <v>256</v>
      </c>
      <c r="BQ123" s="76" t="s">
        <v>256</v>
      </c>
      <c r="BR123" s="76" t="s">
        <v>256</v>
      </c>
      <c r="BS123" s="76" t="s">
        <v>293</v>
      </c>
      <c r="BT123" s="76" t="s">
        <v>256</v>
      </c>
      <c r="BU123" s="76" t="s">
        <v>256</v>
      </c>
      <c r="BV123" s="76" t="s">
        <v>256</v>
      </c>
      <c r="BW123" s="76" t="s">
        <v>256</v>
      </c>
      <c r="BX123" s="76" t="s">
        <v>256</v>
      </c>
      <c r="BY123" s="76" t="s">
        <v>634</v>
      </c>
      <c r="BZ123" s="76" t="s">
        <v>256</v>
      </c>
      <c r="CA123" s="76" t="s">
        <v>256</v>
      </c>
      <c r="CB123" s="76" t="s">
        <v>256</v>
      </c>
      <c r="CC123" s="76" t="s">
        <v>256</v>
      </c>
      <c r="CD123" s="76" t="s">
        <v>1747</v>
      </c>
      <c r="CE123" s="76" t="s">
        <v>296</v>
      </c>
      <c r="CF123" s="76" t="s">
        <v>297</v>
      </c>
      <c r="CG123" s="76" t="s">
        <v>297</v>
      </c>
      <c r="CH123" s="76" t="s">
        <v>297</v>
      </c>
      <c r="CI123" s="76" t="s">
        <v>297</v>
      </c>
      <c r="CJ123" s="76" t="s">
        <v>297</v>
      </c>
      <c r="CK123" s="76" t="s">
        <v>297</v>
      </c>
      <c r="CL123" s="79">
        <v>0</v>
      </c>
      <c r="CM123" s="79">
        <v>0</v>
      </c>
      <c r="CN123" s="79">
        <v>0</v>
      </c>
      <c r="CO123" s="79">
        <v>0</v>
      </c>
      <c r="CP123" s="79">
        <v>0</v>
      </c>
      <c r="CQ123" s="79">
        <v>0</v>
      </c>
      <c r="CR123" s="79">
        <v>0</v>
      </c>
      <c r="CS123" s="79">
        <v>0</v>
      </c>
      <c r="CT123" s="79">
        <v>0</v>
      </c>
      <c r="CU123" s="79">
        <v>2021100052026380</v>
      </c>
      <c r="CV123" s="79" t="s">
        <v>256</v>
      </c>
      <c r="CW123" s="76" t="s">
        <v>256</v>
      </c>
      <c r="CX123" s="79" t="s">
        <v>1748</v>
      </c>
      <c r="CY123" s="79" t="s">
        <v>256</v>
      </c>
      <c r="CZ123" s="79" t="s">
        <v>256</v>
      </c>
      <c r="DA123" s="79" t="s">
        <v>256</v>
      </c>
      <c r="DB123" s="79" t="s">
        <v>256</v>
      </c>
      <c r="DC123" s="79" t="s">
        <v>256</v>
      </c>
      <c r="DD123" s="79" t="s">
        <v>256</v>
      </c>
      <c r="DE123" s="79" t="s">
        <v>256</v>
      </c>
      <c r="DF123" s="44" t="s">
        <v>256</v>
      </c>
    </row>
    <row r="124" spans="1:110" x14ac:dyDescent="0.25">
      <c r="A124" s="76" t="s">
        <v>251</v>
      </c>
      <c r="B124" s="77">
        <v>43770</v>
      </c>
      <c r="C124" s="78" t="s">
        <v>252</v>
      </c>
      <c r="D124" s="78" t="s">
        <v>253</v>
      </c>
      <c r="E124" s="76" t="s">
        <v>254</v>
      </c>
      <c r="F124" s="76" t="s">
        <v>255</v>
      </c>
      <c r="G124" s="76" t="s">
        <v>256</v>
      </c>
      <c r="H124" s="76" t="s">
        <v>257</v>
      </c>
      <c r="I124" s="76" t="s">
        <v>258</v>
      </c>
      <c r="J124" s="78" t="s">
        <v>252</v>
      </c>
      <c r="K124" s="78" t="s">
        <v>259</v>
      </c>
      <c r="L124" s="76" t="s">
        <v>260</v>
      </c>
      <c r="M124" s="76" t="s">
        <v>261</v>
      </c>
      <c r="N124" s="76" t="s">
        <v>1749</v>
      </c>
      <c r="O124" s="76" t="s">
        <v>1750</v>
      </c>
      <c r="P124" s="76" t="s">
        <v>1751</v>
      </c>
      <c r="Q124" s="76" t="s">
        <v>1752</v>
      </c>
      <c r="R124" s="76" t="s">
        <v>426</v>
      </c>
      <c r="S124" s="76" t="s">
        <v>1440</v>
      </c>
      <c r="T124" s="76" t="s">
        <v>268</v>
      </c>
      <c r="U124" s="76" t="s">
        <v>512</v>
      </c>
      <c r="V124" s="79">
        <v>300000</v>
      </c>
      <c r="W124" s="79">
        <v>0</v>
      </c>
      <c r="X124" s="76" t="s">
        <v>1753</v>
      </c>
      <c r="Y124" s="76" t="s">
        <v>1754</v>
      </c>
      <c r="Z124" s="76" t="s">
        <v>362</v>
      </c>
      <c r="AA124" s="76" t="s">
        <v>496</v>
      </c>
      <c r="AB124" s="76" t="s">
        <v>296</v>
      </c>
      <c r="AC124" s="76" t="s">
        <v>297</v>
      </c>
      <c r="AD124" s="76" t="s">
        <v>1755</v>
      </c>
      <c r="AE124" s="76" t="s">
        <v>223</v>
      </c>
      <c r="AF124" s="76" t="s">
        <v>1756</v>
      </c>
      <c r="AG124" s="76" t="s">
        <v>1757</v>
      </c>
      <c r="AH124" s="76" t="s">
        <v>574</v>
      </c>
      <c r="AI124" s="78" t="s">
        <v>826</v>
      </c>
      <c r="AJ124" s="78" t="s">
        <v>672</v>
      </c>
      <c r="AK124" s="79">
        <v>54486</v>
      </c>
      <c r="AL124" s="76" t="s">
        <v>213</v>
      </c>
      <c r="AM124" s="78" t="s">
        <v>869</v>
      </c>
      <c r="AN124" s="78" t="s">
        <v>831</v>
      </c>
      <c r="AO124" s="78" t="s">
        <v>710</v>
      </c>
      <c r="AP124" s="76" t="s">
        <v>373</v>
      </c>
      <c r="AQ124" s="76" t="s">
        <v>373</v>
      </c>
      <c r="AR124" s="79">
        <v>9990</v>
      </c>
      <c r="AS124" s="79" t="s">
        <v>256</v>
      </c>
      <c r="AT124" s="79">
        <v>0</v>
      </c>
      <c r="AU124" s="76" t="s">
        <v>1758</v>
      </c>
      <c r="AV124" s="79">
        <v>44496</v>
      </c>
      <c r="AW124" s="79">
        <v>0</v>
      </c>
      <c r="AX124" s="79">
        <v>44496</v>
      </c>
      <c r="AY124" s="79">
        <v>0</v>
      </c>
      <c r="AZ124" s="79">
        <v>44496</v>
      </c>
      <c r="BA124" s="76" t="s">
        <v>1749</v>
      </c>
      <c r="BB124" s="78" t="s">
        <v>869</v>
      </c>
      <c r="BC124" s="78" t="s">
        <v>869</v>
      </c>
      <c r="BD124" s="76">
        <v>226</v>
      </c>
      <c r="BE124" s="78" t="s">
        <v>871</v>
      </c>
      <c r="BF124" s="76" t="s">
        <v>1759</v>
      </c>
      <c r="BG124" s="78" t="s">
        <v>1576</v>
      </c>
      <c r="BH124" s="76" t="s">
        <v>1759</v>
      </c>
      <c r="BI124" s="78" t="s">
        <v>1576</v>
      </c>
      <c r="BJ124" s="78" t="s">
        <v>1576</v>
      </c>
      <c r="BK124" s="76" t="s">
        <v>256</v>
      </c>
      <c r="BL124" s="79">
        <v>300000</v>
      </c>
      <c r="BM124" s="79">
        <v>255504</v>
      </c>
      <c r="BN124" s="76" t="s">
        <v>290</v>
      </c>
      <c r="BO124" s="76" t="s">
        <v>291</v>
      </c>
      <c r="BP124" s="76" t="s">
        <v>1760</v>
      </c>
      <c r="BQ124" s="76" t="s">
        <v>256</v>
      </c>
      <c r="BR124" s="76" t="s">
        <v>256</v>
      </c>
      <c r="BS124" s="76" t="s">
        <v>293</v>
      </c>
      <c r="BT124" s="76" t="s">
        <v>256</v>
      </c>
      <c r="BU124" s="76" t="s">
        <v>256</v>
      </c>
      <c r="BV124" s="76" t="s">
        <v>256</v>
      </c>
      <c r="BW124" s="76" t="s">
        <v>256</v>
      </c>
      <c r="BX124" s="76" t="s">
        <v>256</v>
      </c>
      <c r="BY124" s="76" t="s">
        <v>1761</v>
      </c>
      <c r="BZ124" s="76" t="s">
        <v>256</v>
      </c>
      <c r="CA124" s="76" t="s">
        <v>256</v>
      </c>
      <c r="CB124" s="76" t="s">
        <v>256</v>
      </c>
      <c r="CC124" s="76" t="s">
        <v>256</v>
      </c>
      <c r="CD124" s="76" t="s">
        <v>1762</v>
      </c>
      <c r="CE124" s="76" t="s">
        <v>296</v>
      </c>
      <c r="CF124" s="76" t="s">
        <v>297</v>
      </c>
      <c r="CG124" s="76" t="s">
        <v>297</v>
      </c>
      <c r="CH124" s="76" t="s">
        <v>297</v>
      </c>
      <c r="CI124" s="76" t="s">
        <v>297</v>
      </c>
      <c r="CJ124" s="76" t="s">
        <v>297</v>
      </c>
      <c r="CK124" s="76" t="s">
        <v>297</v>
      </c>
      <c r="CL124" s="79">
        <v>0</v>
      </c>
      <c r="CM124" s="79">
        <v>0</v>
      </c>
      <c r="CN124" s="79">
        <v>0</v>
      </c>
      <c r="CO124" s="79">
        <v>0</v>
      </c>
      <c r="CP124" s="79">
        <v>0</v>
      </c>
      <c r="CQ124" s="79">
        <v>0</v>
      </c>
      <c r="CR124" s="79">
        <v>0</v>
      </c>
      <c r="CS124" s="79">
        <v>0</v>
      </c>
      <c r="CT124" s="79">
        <v>0</v>
      </c>
      <c r="CU124" s="79">
        <v>2021100051957730</v>
      </c>
      <c r="CV124" s="79" t="s">
        <v>256</v>
      </c>
      <c r="CW124" s="76" t="s">
        <v>256</v>
      </c>
      <c r="CX124" s="79" t="s">
        <v>1763</v>
      </c>
      <c r="CY124" s="79" t="s">
        <v>256</v>
      </c>
      <c r="CZ124" s="79" t="s">
        <v>256</v>
      </c>
      <c r="DA124" s="79" t="s">
        <v>256</v>
      </c>
      <c r="DB124" s="79" t="s">
        <v>256</v>
      </c>
      <c r="DC124" s="79" t="s">
        <v>256</v>
      </c>
      <c r="DD124" s="79" t="s">
        <v>256</v>
      </c>
      <c r="DE124" s="79" t="s">
        <v>256</v>
      </c>
      <c r="DF124" s="44" t="s">
        <v>256</v>
      </c>
    </row>
    <row r="125" spans="1:110" x14ac:dyDescent="0.25">
      <c r="A125" s="76" t="s">
        <v>251</v>
      </c>
      <c r="B125" s="77">
        <v>43770</v>
      </c>
      <c r="C125" s="78" t="s">
        <v>252</v>
      </c>
      <c r="D125" s="78" t="s">
        <v>253</v>
      </c>
      <c r="E125" s="76" t="s">
        <v>254</v>
      </c>
      <c r="F125" s="76" t="s">
        <v>255</v>
      </c>
      <c r="G125" s="76" t="s">
        <v>256</v>
      </c>
      <c r="H125" s="76" t="s">
        <v>257</v>
      </c>
      <c r="I125" s="76" t="s">
        <v>258</v>
      </c>
      <c r="J125" s="78" t="s">
        <v>252</v>
      </c>
      <c r="K125" s="78" t="s">
        <v>259</v>
      </c>
      <c r="L125" s="76" t="s">
        <v>260</v>
      </c>
      <c r="M125" s="76" t="s">
        <v>261</v>
      </c>
      <c r="N125" s="76" t="s">
        <v>1764</v>
      </c>
      <c r="O125" s="76" t="s">
        <v>1765</v>
      </c>
      <c r="P125" s="76" t="s">
        <v>1766</v>
      </c>
      <c r="Q125" s="76" t="s">
        <v>1767</v>
      </c>
      <c r="R125" s="76" t="s">
        <v>726</v>
      </c>
      <c r="S125" s="76" t="s">
        <v>727</v>
      </c>
      <c r="T125" s="76" t="s">
        <v>268</v>
      </c>
      <c r="U125" s="76" t="s">
        <v>269</v>
      </c>
      <c r="V125" s="79">
        <v>300000</v>
      </c>
      <c r="W125" s="79">
        <v>0</v>
      </c>
      <c r="X125" s="76" t="s">
        <v>1768</v>
      </c>
      <c r="Y125" s="76" t="s">
        <v>1769</v>
      </c>
      <c r="Z125" s="76" t="s">
        <v>362</v>
      </c>
      <c r="AA125" s="76" t="s">
        <v>496</v>
      </c>
      <c r="AB125" s="76" t="s">
        <v>296</v>
      </c>
      <c r="AC125" s="76" t="s">
        <v>498</v>
      </c>
      <c r="AD125" s="76" t="s">
        <v>1770</v>
      </c>
      <c r="AE125" s="76" t="s">
        <v>222</v>
      </c>
      <c r="AF125" s="76" t="s">
        <v>344</v>
      </c>
      <c r="AG125" s="76" t="s">
        <v>345</v>
      </c>
      <c r="AH125" s="76" t="s">
        <v>279</v>
      </c>
      <c r="AI125" s="78" t="s">
        <v>826</v>
      </c>
      <c r="AJ125" s="78" t="s">
        <v>673</v>
      </c>
      <c r="AK125" s="79">
        <v>23135</v>
      </c>
      <c r="AL125" s="76" t="s">
        <v>211</v>
      </c>
      <c r="AM125" s="78" t="s">
        <v>869</v>
      </c>
      <c r="AN125" s="78" t="s">
        <v>710</v>
      </c>
      <c r="AO125" s="78" t="s">
        <v>869</v>
      </c>
      <c r="AP125" s="76" t="s">
        <v>373</v>
      </c>
      <c r="AQ125" s="76" t="s">
        <v>373</v>
      </c>
      <c r="AR125" s="79">
        <v>1100</v>
      </c>
      <c r="AS125" s="79" t="s">
        <v>256</v>
      </c>
      <c r="AT125" s="79">
        <v>0</v>
      </c>
      <c r="AU125" s="76" t="s">
        <v>1771</v>
      </c>
      <c r="AV125" s="79">
        <v>22035</v>
      </c>
      <c r="AW125" s="79">
        <v>0</v>
      </c>
      <c r="AX125" s="79">
        <v>22035</v>
      </c>
      <c r="AY125" s="79">
        <v>0</v>
      </c>
      <c r="AZ125" s="79">
        <v>22035</v>
      </c>
      <c r="BA125" s="76" t="s">
        <v>1764</v>
      </c>
      <c r="BB125" s="78" t="s">
        <v>871</v>
      </c>
      <c r="BC125" s="78" t="s">
        <v>871</v>
      </c>
      <c r="BD125" s="76">
        <v>227</v>
      </c>
      <c r="BE125" s="78" t="s">
        <v>1277</v>
      </c>
      <c r="BF125" s="76" t="s">
        <v>1772</v>
      </c>
      <c r="BG125" s="78" t="s">
        <v>711</v>
      </c>
      <c r="BH125" s="76" t="s">
        <v>1772</v>
      </c>
      <c r="BI125" s="78" t="s">
        <v>711</v>
      </c>
      <c r="BJ125" s="78" t="s">
        <v>711</v>
      </c>
      <c r="BK125" s="76" t="s">
        <v>256</v>
      </c>
      <c r="BL125" s="79">
        <v>300000</v>
      </c>
      <c r="BM125" s="79">
        <v>277965</v>
      </c>
      <c r="BN125" s="76" t="s">
        <v>290</v>
      </c>
      <c r="BO125" s="76" t="s">
        <v>291</v>
      </c>
      <c r="BP125" s="76" t="s">
        <v>1773</v>
      </c>
      <c r="BQ125" s="76" t="s">
        <v>256</v>
      </c>
      <c r="BR125" s="76" t="s">
        <v>256</v>
      </c>
      <c r="BS125" s="76" t="s">
        <v>293</v>
      </c>
      <c r="BT125" s="76" t="s">
        <v>256</v>
      </c>
      <c r="BU125" s="76" t="s">
        <v>256</v>
      </c>
      <c r="BV125" s="76" t="s">
        <v>256</v>
      </c>
      <c r="BW125" s="76" t="s">
        <v>256</v>
      </c>
      <c r="BX125" s="76" t="s">
        <v>256</v>
      </c>
      <c r="BY125" s="76" t="s">
        <v>634</v>
      </c>
      <c r="BZ125" s="76" t="s">
        <v>256</v>
      </c>
      <c r="CA125" s="76" t="s">
        <v>256</v>
      </c>
      <c r="CB125" s="76" t="s">
        <v>256</v>
      </c>
      <c r="CC125" s="76" t="s">
        <v>256</v>
      </c>
      <c r="CD125" s="76" t="s">
        <v>1774</v>
      </c>
      <c r="CE125" s="76" t="s">
        <v>296</v>
      </c>
      <c r="CF125" s="76" t="s">
        <v>297</v>
      </c>
      <c r="CG125" s="76" t="s">
        <v>297</v>
      </c>
      <c r="CH125" s="76" t="s">
        <v>297</v>
      </c>
      <c r="CI125" s="76" t="s">
        <v>297</v>
      </c>
      <c r="CJ125" s="76" t="s">
        <v>297</v>
      </c>
      <c r="CK125" s="76" t="s">
        <v>297</v>
      </c>
      <c r="CL125" s="79">
        <v>0</v>
      </c>
      <c r="CM125" s="79">
        <v>0</v>
      </c>
      <c r="CN125" s="79">
        <v>0</v>
      </c>
      <c r="CO125" s="79">
        <v>0</v>
      </c>
      <c r="CP125" s="79">
        <v>0</v>
      </c>
      <c r="CQ125" s="79">
        <v>0</v>
      </c>
      <c r="CR125" s="79">
        <v>0</v>
      </c>
      <c r="CS125" s="79">
        <v>0</v>
      </c>
      <c r="CT125" s="79">
        <v>0</v>
      </c>
      <c r="CU125" s="79">
        <v>2021100051958730</v>
      </c>
      <c r="CV125" s="79" t="s">
        <v>256</v>
      </c>
      <c r="CW125" s="76" t="s">
        <v>256</v>
      </c>
      <c r="CX125" s="79" t="s">
        <v>1775</v>
      </c>
      <c r="CY125" s="79" t="s">
        <v>256</v>
      </c>
      <c r="CZ125" s="79" t="s">
        <v>256</v>
      </c>
      <c r="DA125" s="79" t="s">
        <v>256</v>
      </c>
      <c r="DB125" s="79" t="s">
        <v>256</v>
      </c>
      <c r="DC125" s="79" t="s">
        <v>256</v>
      </c>
      <c r="DD125" s="79" t="s">
        <v>256</v>
      </c>
      <c r="DE125" s="79" t="s">
        <v>256</v>
      </c>
      <c r="DF125" s="44" t="s">
        <v>256</v>
      </c>
    </row>
    <row r="126" spans="1:110" x14ac:dyDescent="0.25">
      <c r="A126" s="76" t="s">
        <v>251</v>
      </c>
      <c r="B126" s="77">
        <v>43770</v>
      </c>
      <c r="C126" s="78" t="s">
        <v>252</v>
      </c>
      <c r="D126" s="78" t="s">
        <v>253</v>
      </c>
      <c r="E126" s="76" t="s">
        <v>254</v>
      </c>
      <c r="F126" s="76" t="s">
        <v>255</v>
      </c>
      <c r="G126" s="76" t="s">
        <v>256</v>
      </c>
      <c r="H126" s="76" t="s">
        <v>257</v>
      </c>
      <c r="I126" s="76" t="s">
        <v>258</v>
      </c>
      <c r="J126" s="78" t="s">
        <v>252</v>
      </c>
      <c r="K126" s="78" t="s">
        <v>259</v>
      </c>
      <c r="L126" s="76" t="s">
        <v>260</v>
      </c>
      <c r="M126" s="76" t="s">
        <v>261</v>
      </c>
      <c r="N126" s="76" t="s">
        <v>1031</v>
      </c>
      <c r="O126" s="76" t="s">
        <v>1032</v>
      </c>
      <c r="P126" s="76" t="s">
        <v>1033</v>
      </c>
      <c r="Q126" s="76" t="s">
        <v>1034</v>
      </c>
      <c r="R126" s="76" t="s">
        <v>608</v>
      </c>
      <c r="S126" s="76" t="s">
        <v>337</v>
      </c>
      <c r="T126" s="76" t="s">
        <v>338</v>
      </c>
      <c r="U126" s="76" t="s">
        <v>512</v>
      </c>
      <c r="V126" s="79">
        <v>300000</v>
      </c>
      <c r="W126" s="79">
        <v>0</v>
      </c>
      <c r="X126" s="76" t="s">
        <v>1776</v>
      </c>
      <c r="Y126" s="76" t="s">
        <v>700</v>
      </c>
      <c r="Z126" s="76" t="s">
        <v>272</v>
      </c>
      <c r="AA126" s="76" t="s">
        <v>496</v>
      </c>
      <c r="AB126" s="76" t="s">
        <v>701</v>
      </c>
      <c r="AC126" s="76" t="s">
        <v>702</v>
      </c>
      <c r="AD126" s="76" t="s">
        <v>703</v>
      </c>
      <c r="AE126" s="76" t="s">
        <v>223</v>
      </c>
      <c r="AF126" s="76" t="s">
        <v>1777</v>
      </c>
      <c r="AG126" s="76" t="s">
        <v>1778</v>
      </c>
      <c r="AH126" s="76" t="s">
        <v>535</v>
      </c>
      <c r="AI126" s="78" t="s">
        <v>868</v>
      </c>
      <c r="AJ126" s="78" t="s">
        <v>1779</v>
      </c>
      <c r="AK126" s="79">
        <v>63546</v>
      </c>
      <c r="AL126" s="76" t="s">
        <v>213</v>
      </c>
      <c r="AM126" s="78" t="s">
        <v>1780</v>
      </c>
      <c r="AN126" s="78" t="s">
        <v>711</v>
      </c>
      <c r="AO126" s="78" t="s">
        <v>1781</v>
      </c>
      <c r="AP126" s="76" t="s">
        <v>232</v>
      </c>
      <c r="AQ126" s="76" t="s">
        <v>232</v>
      </c>
      <c r="AR126" s="79">
        <v>17758</v>
      </c>
      <c r="AS126" s="79" t="s">
        <v>256</v>
      </c>
      <c r="AT126" s="79">
        <v>6032</v>
      </c>
      <c r="AU126" s="76" t="s">
        <v>1782</v>
      </c>
      <c r="AV126" s="79">
        <v>39756</v>
      </c>
      <c r="AW126" s="79">
        <v>3976</v>
      </c>
      <c r="AX126" s="79">
        <v>35780</v>
      </c>
      <c r="AY126" s="79">
        <v>0</v>
      </c>
      <c r="AZ126" s="79">
        <v>39756</v>
      </c>
      <c r="BA126" s="76" t="s">
        <v>719</v>
      </c>
      <c r="BB126" s="78" t="s">
        <v>714</v>
      </c>
      <c r="BC126" s="78" t="s">
        <v>714</v>
      </c>
      <c r="BD126" s="76">
        <v>235</v>
      </c>
      <c r="BE126" s="78" t="s">
        <v>1536</v>
      </c>
      <c r="BF126" s="76" t="s">
        <v>1783</v>
      </c>
      <c r="BG126" s="78" t="s">
        <v>1528</v>
      </c>
      <c r="BH126" s="76" t="s">
        <v>1783</v>
      </c>
      <c r="BI126" s="78" t="s">
        <v>1528</v>
      </c>
      <c r="BJ126" s="78" t="s">
        <v>1528</v>
      </c>
      <c r="BK126" s="76" t="s">
        <v>256</v>
      </c>
      <c r="BL126" s="79">
        <v>225340</v>
      </c>
      <c r="BM126" s="79">
        <v>185584</v>
      </c>
      <c r="BN126" s="76" t="s">
        <v>256</v>
      </c>
      <c r="BO126" s="76" t="s">
        <v>256</v>
      </c>
      <c r="BP126" s="76" t="s">
        <v>256</v>
      </c>
      <c r="BQ126" s="76" t="s">
        <v>256</v>
      </c>
      <c r="BR126" s="76" t="s">
        <v>702</v>
      </c>
      <c r="BS126" s="76" t="s">
        <v>293</v>
      </c>
      <c r="BT126" s="76" t="s">
        <v>256</v>
      </c>
      <c r="BU126" s="76" t="s">
        <v>256</v>
      </c>
      <c r="BV126" s="76" t="s">
        <v>256</v>
      </c>
      <c r="BW126" s="76" t="s">
        <v>256</v>
      </c>
      <c r="BX126" s="76" t="s">
        <v>256</v>
      </c>
      <c r="BY126" s="76" t="s">
        <v>1784</v>
      </c>
      <c r="BZ126" s="76" t="s">
        <v>256</v>
      </c>
      <c r="CA126" s="76" t="s">
        <v>256</v>
      </c>
      <c r="CB126" s="76" t="s">
        <v>256</v>
      </c>
      <c r="CC126" s="76" t="s">
        <v>256</v>
      </c>
      <c r="CD126" s="76" t="s">
        <v>715</v>
      </c>
      <c r="CE126" s="76" t="s">
        <v>296</v>
      </c>
      <c r="CF126" s="76" t="s">
        <v>297</v>
      </c>
      <c r="CG126" s="76" t="s">
        <v>297</v>
      </c>
      <c r="CH126" s="76" t="s">
        <v>297</v>
      </c>
      <c r="CI126" s="76" t="s">
        <v>297</v>
      </c>
      <c r="CJ126" s="76" t="s">
        <v>297</v>
      </c>
      <c r="CK126" s="76" t="s">
        <v>297</v>
      </c>
      <c r="CL126" s="79">
        <v>0</v>
      </c>
      <c r="CM126" s="79">
        <v>0</v>
      </c>
      <c r="CN126" s="79">
        <v>0</v>
      </c>
      <c r="CO126" s="79">
        <v>0</v>
      </c>
      <c r="CP126" s="79">
        <v>0</v>
      </c>
      <c r="CQ126" s="79">
        <v>0</v>
      </c>
      <c r="CR126" s="79">
        <v>0</v>
      </c>
      <c r="CS126" s="79">
        <v>0</v>
      </c>
      <c r="CT126" s="79">
        <v>0</v>
      </c>
      <c r="CU126" s="79">
        <v>2021100051958760</v>
      </c>
      <c r="CV126" s="79" t="s">
        <v>256</v>
      </c>
      <c r="CW126" s="76" t="s">
        <v>256</v>
      </c>
      <c r="CX126" s="79" t="s">
        <v>1785</v>
      </c>
      <c r="CY126" s="79" t="s">
        <v>256</v>
      </c>
      <c r="CZ126" s="79" t="s">
        <v>256</v>
      </c>
      <c r="DA126" s="79" t="s">
        <v>256</v>
      </c>
      <c r="DB126" s="79" t="s">
        <v>256</v>
      </c>
      <c r="DC126" s="79" t="s">
        <v>256</v>
      </c>
      <c r="DD126" s="79" t="s">
        <v>256</v>
      </c>
      <c r="DE126" s="79" t="s">
        <v>256</v>
      </c>
      <c r="DF126" s="44" t="s">
        <v>256</v>
      </c>
    </row>
    <row r="127" spans="1:110" x14ac:dyDescent="0.25">
      <c r="A127" s="76" t="s">
        <v>251</v>
      </c>
      <c r="B127" s="77">
        <v>43770</v>
      </c>
      <c r="C127" s="78" t="s">
        <v>252</v>
      </c>
      <c r="D127" s="78" t="s">
        <v>253</v>
      </c>
      <c r="E127" s="76" t="s">
        <v>254</v>
      </c>
      <c r="F127" s="76" t="s">
        <v>255</v>
      </c>
      <c r="G127" s="76" t="s">
        <v>256</v>
      </c>
      <c r="H127" s="76" t="s">
        <v>257</v>
      </c>
      <c r="I127" s="76" t="s">
        <v>258</v>
      </c>
      <c r="J127" s="78" t="s">
        <v>252</v>
      </c>
      <c r="K127" s="78" t="s">
        <v>259</v>
      </c>
      <c r="L127" s="76" t="s">
        <v>260</v>
      </c>
      <c r="M127" s="76" t="s">
        <v>261</v>
      </c>
      <c r="N127" s="76" t="s">
        <v>1786</v>
      </c>
      <c r="O127" s="76" t="s">
        <v>1787</v>
      </c>
      <c r="P127" s="76" t="s">
        <v>1788</v>
      </c>
      <c r="Q127" s="76" t="s">
        <v>1789</v>
      </c>
      <c r="R127" s="76" t="s">
        <v>1790</v>
      </c>
      <c r="S127" s="76" t="s">
        <v>698</v>
      </c>
      <c r="T127" s="76" t="s">
        <v>268</v>
      </c>
      <c r="U127" s="76" t="s">
        <v>653</v>
      </c>
      <c r="V127" s="79">
        <v>300000</v>
      </c>
      <c r="W127" s="79">
        <v>0</v>
      </c>
      <c r="X127" s="76" t="s">
        <v>1791</v>
      </c>
      <c r="Y127" s="76" t="s">
        <v>1792</v>
      </c>
      <c r="Z127" s="76" t="s">
        <v>272</v>
      </c>
      <c r="AA127" s="76" t="s">
        <v>1793</v>
      </c>
      <c r="AB127" s="76" t="s">
        <v>1794</v>
      </c>
      <c r="AC127" s="76" t="s">
        <v>256</v>
      </c>
      <c r="AD127" s="76" t="s">
        <v>1795</v>
      </c>
      <c r="AE127" s="76" t="s">
        <v>223</v>
      </c>
      <c r="AF127" s="76" t="s">
        <v>761</v>
      </c>
      <c r="AG127" s="76" t="s">
        <v>762</v>
      </c>
      <c r="AH127" s="76" t="s">
        <v>535</v>
      </c>
      <c r="AI127" s="78" t="s">
        <v>829</v>
      </c>
      <c r="AJ127" s="78" t="s">
        <v>710</v>
      </c>
      <c r="AK127" s="79">
        <v>70227</v>
      </c>
      <c r="AL127" s="76" t="s">
        <v>213</v>
      </c>
      <c r="AM127" s="78" t="s">
        <v>1279</v>
      </c>
      <c r="AN127" s="78" t="s">
        <v>871</v>
      </c>
      <c r="AO127" s="78" t="s">
        <v>1796</v>
      </c>
      <c r="AP127" s="76" t="s">
        <v>232</v>
      </c>
      <c r="AQ127" s="76" t="s">
        <v>232</v>
      </c>
      <c r="AR127" s="79">
        <v>3949</v>
      </c>
      <c r="AS127" s="79" t="s">
        <v>256</v>
      </c>
      <c r="AT127" s="79">
        <v>8404</v>
      </c>
      <c r="AU127" s="76" t="s">
        <v>1797</v>
      </c>
      <c r="AV127" s="79">
        <v>57874</v>
      </c>
      <c r="AW127" s="79">
        <v>5787</v>
      </c>
      <c r="AX127" s="79">
        <v>52087</v>
      </c>
      <c r="AY127" s="79">
        <v>0</v>
      </c>
      <c r="AZ127" s="79">
        <v>57874</v>
      </c>
      <c r="BA127" s="76" t="s">
        <v>1792</v>
      </c>
      <c r="BB127" s="78" t="s">
        <v>1780</v>
      </c>
      <c r="BC127" s="78" t="s">
        <v>1780</v>
      </c>
      <c r="BD127" s="76">
        <v>234</v>
      </c>
      <c r="BE127" s="78" t="s">
        <v>1529</v>
      </c>
      <c r="BF127" s="76" t="s">
        <v>1798</v>
      </c>
      <c r="BG127" s="78" t="s">
        <v>1536</v>
      </c>
      <c r="BH127" s="76" t="s">
        <v>1798</v>
      </c>
      <c r="BI127" s="78" t="s">
        <v>1536</v>
      </c>
      <c r="BJ127" s="78" t="s">
        <v>1536</v>
      </c>
      <c r="BK127" s="76" t="s">
        <v>256</v>
      </c>
      <c r="BL127" s="79">
        <v>300000</v>
      </c>
      <c r="BM127" s="79">
        <v>242126</v>
      </c>
      <c r="BN127" s="76" t="s">
        <v>256</v>
      </c>
      <c r="BO127" s="76" t="s">
        <v>256</v>
      </c>
      <c r="BP127" s="76" t="s">
        <v>256</v>
      </c>
      <c r="BQ127" s="76" t="s">
        <v>256</v>
      </c>
      <c r="BR127" s="76" t="s">
        <v>256</v>
      </c>
      <c r="BS127" s="76" t="s">
        <v>293</v>
      </c>
      <c r="BT127" s="76" t="s">
        <v>256</v>
      </c>
      <c r="BU127" s="76" t="s">
        <v>256</v>
      </c>
      <c r="BV127" s="76" t="s">
        <v>256</v>
      </c>
      <c r="BW127" s="76" t="s">
        <v>256</v>
      </c>
      <c r="BX127" s="76" t="s">
        <v>256</v>
      </c>
      <c r="BY127" s="76" t="s">
        <v>1171</v>
      </c>
      <c r="BZ127" s="76" t="s">
        <v>256</v>
      </c>
      <c r="CA127" s="76" t="s">
        <v>256</v>
      </c>
      <c r="CB127" s="76" t="s">
        <v>256</v>
      </c>
      <c r="CC127" s="76" t="s">
        <v>256</v>
      </c>
      <c r="CD127" s="76" t="s">
        <v>1799</v>
      </c>
      <c r="CE127" s="76" t="s">
        <v>296</v>
      </c>
      <c r="CF127" s="76" t="s">
        <v>297</v>
      </c>
      <c r="CG127" s="76" t="s">
        <v>297</v>
      </c>
      <c r="CH127" s="76" t="s">
        <v>297</v>
      </c>
      <c r="CI127" s="76" t="s">
        <v>297</v>
      </c>
      <c r="CJ127" s="76" t="s">
        <v>297</v>
      </c>
      <c r="CK127" s="76" t="s">
        <v>297</v>
      </c>
      <c r="CL127" s="79">
        <v>0</v>
      </c>
      <c r="CM127" s="79">
        <v>0</v>
      </c>
      <c r="CN127" s="79">
        <v>0</v>
      </c>
      <c r="CO127" s="79">
        <v>0</v>
      </c>
      <c r="CP127" s="79">
        <v>0</v>
      </c>
      <c r="CQ127" s="79">
        <v>0</v>
      </c>
      <c r="CR127" s="79">
        <v>0</v>
      </c>
      <c r="CS127" s="79">
        <v>0</v>
      </c>
      <c r="CT127" s="79">
        <v>0</v>
      </c>
      <c r="CU127" s="79">
        <v>2021100051959410</v>
      </c>
      <c r="CV127" s="79" t="s">
        <v>256</v>
      </c>
      <c r="CW127" s="76" t="s">
        <v>256</v>
      </c>
      <c r="CX127" s="79" t="s">
        <v>1800</v>
      </c>
      <c r="CY127" s="79" t="s">
        <v>256</v>
      </c>
      <c r="CZ127" s="79" t="s">
        <v>256</v>
      </c>
      <c r="DA127" s="79" t="s">
        <v>256</v>
      </c>
      <c r="DB127" s="79" t="s">
        <v>256</v>
      </c>
      <c r="DC127" s="79" t="s">
        <v>256</v>
      </c>
      <c r="DD127" s="79" t="s">
        <v>256</v>
      </c>
      <c r="DE127" s="79" t="s">
        <v>256</v>
      </c>
      <c r="DF127" s="44" t="s">
        <v>256</v>
      </c>
    </row>
    <row r="128" spans="1:110" x14ac:dyDescent="0.25">
      <c r="A128" s="76" t="s">
        <v>251</v>
      </c>
      <c r="B128" s="77">
        <v>43770</v>
      </c>
      <c r="C128" s="78" t="s">
        <v>252</v>
      </c>
      <c r="D128" s="78" t="s">
        <v>253</v>
      </c>
      <c r="E128" s="76" t="s">
        <v>254</v>
      </c>
      <c r="F128" s="76" t="s">
        <v>255</v>
      </c>
      <c r="G128" s="76" t="s">
        <v>256</v>
      </c>
      <c r="H128" s="76" t="s">
        <v>257</v>
      </c>
      <c r="I128" s="76" t="s">
        <v>258</v>
      </c>
      <c r="J128" s="78" t="s">
        <v>252</v>
      </c>
      <c r="K128" s="78" t="s">
        <v>259</v>
      </c>
      <c r="L128" s="76" t="s">
        <v>260</v>
      </c>
      <c r="M128" s="76" t="s">
        <v>261</v>
      </c>
      <c r="N128" s="76" t="s">
        <v>1801</v>
      </c>
      <c r="O128" s="76" t="s">
        <v>1802</v>
      </c>
      <c r="P128" s="76" t="s">
        <v>1803</v>
      </c>
      <c r="Q128" s="76" t="s">
        <v>1801</v>
      </c>
      <c r="R128" s="76" t="s">
        <v>813</v>
      </c>
      <c r="S128" s="76" t="s">
        <v>337</v>
      </c>
      <c r="T128" s="76" t="s">
        <v>338</v>
      </c>
      <c r="U128" s="76" t="s">
        <v>203</v>
      </c>
      <c r="V128" s="79">
        <v>300000</v>
      </c>
      <c r="W128" s="79">
        <v>0</v>
      </c>
      <c r="X128" s="76" t="s">
        <v>1804</v>
      </c>
      <c r="Y128" s="76" t="s">
        <v>1218</v>
      </c>
      <c r="Z128" s="76" t="s">
        <v>362</v>
      </c>
      <c r="AA128" s="76" t="s">
        <v>496</v>
      </c>
      <c r="AB128" s="76" t="s">
        <v>1219</v>
      </c>
      <c r="AC128" s="76" t="s">
        <v>297</v>
      </c>
      <c r="AD128" s="76" t="s">
        <v>1220</v>
      </c>
      <c r="AE128" s="76" t="s">
        <v>222</v>
      </c>
      <c r="AF128" s="76" t="s">
        <v>1805</v>
      </c>
      <c r="AG128" s="76" t="s">
        <v>1806</v>
      </c>
      <c r="AH128" s="76" t="s">
        <v>997</v>
      </c>
      <c r="AI128" s="78" t="s">
        <v>436</v>
      </c>
      <c r="AJ128" s="78" t="s">
        <v>1083</v>
      </c>
      <c r="AK128" s="79">
        <v>39405</v>
      </c>
      <c r="AL128" s="76" t="s">
        <v>212</v>
      </c>
      <c r="AM128" s="78" t="s">
        <v>460</v>
      </c>
      <c r="AN128" s="78" t="s">
        <v>454</v>
      </c>
      <c r="AO128" s="78" t="s">
        <v>673</v>
      </c>
      <c r="AP128" s="76" t="s">
        <v>373</v>
      </c>
      <c r="AQ128" s="76" t="s">
        <v>373</v>
      </c>
      <c r="AR128" s="79">
        <v>12923</v>
      </c>
      <c r="AS128" s="79" t="s">
        <v>256</v>
      </c>
      <c r="AT128" s="79">
        <v>0</v>
      </c>
      <c r="AU128" s="76" t="s">
        <v>1807</v>
      </c>
      <c r="AV128" s="79">
        <v>26482</v>
      </c>
      <c r="AW128" s="79">
        <v>0</v>
      </c>
      <c r="AX128" s="79">
        <v>26482</v>
      </c>
      <c r="AY128" s="79">
        <v>0</v>
      </c>
      <c r="AZ128" s="79">
        <v>26482</v>
      </c>
      <c r="BA128" s="76" t="s">
        <v>1801</v>
      </c>
      <c r="BB128" s="78" t="s">
        <v>460</v>
      </c>
      <c r="BC128" s="78" t="s">
        <v>708</v>
      </c>
      <c r="BD128" s="76">
        <v>222</v>
      </c>
      <c r="BE128" s="78" t="s">
        <v>868</v>
      </c>
      <c r="BF128" s="76" t="s">
        <v>1808</v>
      </c>
      <c r="BG128" s="78" t="s">
        <v>1350</v>
      </c>
      <c r="BH128" s="76" t="s">
        <v>1808</v>
      </c>
      <c r="BI128" s="78" t="s">
        <v>1350</v>
      </c>
      <c r="BJ128" s="78" t="s">
        <v>1350</v>
      </c>
      <c r="BK128" s="76" t="s">
        <v>256</v>
      </c>
      <c r="BL128" s="79">
        <v>300000</v>
      </c>
      <c r="BM128" s="79">
        <v>273518</v>
      </c>
      <c r="BN128" s="76" t="s">
        <v>256</v>
      </c>
      <c r="BO128" s="76" t="s">
        <v>256</v>
      </c>
      <c r="BP128" s="76" t="s">
        <v>256</v>
      </c>
      <c r="BQ128" s="76" t="s">
        <v>256</v>
      </c>
      <c r="BR128" s="76" t="s">
        <v>256</v>
      </c>
      <c r="BS128" s="76" t="s">
        <v>293</v>
      </c>
      <c r="BT128" s="76" t="s">
        <v>256</v>
      </c>
      <c r="BU128" s="76" t="s">
        <v>256</v>
      </c>
      <c r="BV128" s="76" t="s">
        <v>256</v>
      </c>
      <c r="BW128" s="76" t="s">
        <v>256</v>
      </c>
      <c r="BX128" s="76" t="s">
        <v>256</v>
      </c>
      <c r="BY128" s="76" t="s">
        <v>294</v>
      </c>
      <c r="BZ128" s="76" t="s">
        <v>256</v>
      </c>
      <c r="CA128" s="76" t="s">
        <v>256</v>
      </c>
      <c r="CB128" s="76" t="s">
        <v>256</v>
      </c>
      <c r="CC128" s="76" t="s">
        <v>256</v>
      </c>
      <c r="CD128" s="76" t="s">
        <v>1227</v>
      </c>
      <c r="CE128" s="76" t="s">
        <v>296</v>
      </c>
      <c r="CF128" s="76" t="s">
        <v>297</v>
      </c>
      <c r="CG128" s="76" t="s">
        <v>297</v>
      </c>
      <c r="CH128" s="76" t="s">
        <v>297</v>
      </c>
      <c r="CI128" s="76" t="s">
        <v>297</v>
      </c>
      <c r="CJ128" s="76" t="s">
        <v>297</v>
      </c>
      <c r="CK128" s="76" t="s">
        <v>297</v>
      </c>
      <c r="CL128" s="79">
        <v>0</v>
      </c>
      <c r="CM128" s="79">
        <v>0</v>
      </c>
      <c r="CN128" s="79">
        <v>0</v>
      </c>
      <c r="CO128" s="79">
        <v>0</v>
      </c>
      <c r="CP128" s="79">
        <v>0</v>
      </c>
      <c r="CQ128" s="79">
        <v>0</v>
      </c>
      <c r="CR128" s="79">
        <v>0</v>
      </c>
      <c r="CS128" s="79">
        <v>0</v>
      </c>
      <c r="CT128" s="79">
        <v>0</v>
      </c>
      <c r="CU128" s="79">
        <v>2021100051959550</v>
      </c>
      <c r="CV128" s="79" t="s">
        <v>256</v>
      </c>
      <c r="CW128" s="76" t="s">
        <v>256</v>
      </c>
      <c r="CX128" s="79" t="s">
        <v>1809</v>
      </c>
      <c r="CY128" s="79" t="s">
        <v>256</v>
      </c>
      <c r="CZ128" s="79" t="s">
        <v>256</v>
      </c>
      <c r="DA128" s="79" t="s">
        <v>256</v>
      </c>
      <c r="DB128" s="79" t="s">
        <v>256</v>
      </c>
      <c r="DC128" s="79" t="s">
        <v>256</v>
      </c>
      <c r="DD128" s="79" t="s">
        <v>256</v>
      </c>
      <c r="DE128" s="79" t="s">
        <v>256</v>
      </c>
      <c r="DF128" s="44" t="s">
        <v>256</v>
      </c>
    </row>
    <row r="129" spans="1:110" x14ac:dyDescent="0.25">
      <c r="A129" s="76" t="s">
        <v>251</v>
      </c>
      <c r="B129" s="77">
        <v>43770</v>
      </c>
      <c r="C129" s="78" t="s">
        <v>252</v>
      </c>
      <c r="D129" s="78" t="s">
        <v>253</v>
      </c>
      <c r="E129" s="76" t="s">
        <v>254</v>
      </c>
      <c r="F129" s="76" t="s">
        <v>255</v>
      </c>
      <c r="G129" s="76" t="s">
        <v>256</v>
      </c>
      <c r="H129" s="76" t="s">
        <v>257</v>
      </c>
      <c r="I129" s="76" t="s">
        <v>258</v>
      </c>
      <c r="J129" s="78" t="s">
        <v>252</v>
      </c>
      <c r="K129" s="78" t="s">
        <v>259</v>
      </c>
      <c r="L129" s="76" t="s">
        <v>260</v>
      </c>
      <c r="M129" s="76" t="s">
        <v>261</v>
      </c>
      <c r="N129" s="76" t="s">
        <v>1810</v>
      </c>
      <c r="O129" s="76" t="s">
        <v>1811</v>
      </c>
      <c r="P129" s="76" t="s">
        <v>1812</v>
      </c>
      <c r="Q129" s="76" t="s">
        <v>1813</v>
      </c>
      <c r="R129" s="76" t="s">
        <v>848</v>
      </c>
      <c r="S129" s="76" t="s">
        <v>928</v>
      </c>
      <c r="T129" s="76" t="s">
        <v>268</v>
      </c>
      <c r="U129" s="76" t="s">
        <v>653</v>
      </c>
      <c r="V129" s="79">
        <v>300000</v>
      </c>
      <c r="W129" s="79">
        <v>0</v>
      </c>
      <c r="X129" s="76" t="s">
        <v>1814</v>
      </c>
      <c r="Y129" s="76" t="s">
        <v>1815</v>
      </c>
      <c r="Z129" s="76" t="s">
        <v>1816</v>
      </c>
      <c r="AA129" s="76" t="s">
        <v>1817</v>
      </c>
      <c r="AB129" s="76" t="s">
        <v>1818</v>
      </c>
      <c r="AC129" s="76" t="s">
        <v>256</v>
      </c>
      <c r="AD129" s="76" t="s">
        <v>1819</v>
      </c>
      <c r="AE129" s="76" t="s">
        <v>222</v>
      </c>
      <c r="AF129" s="76" t="s">
        <v>1820</v>
      </c>
      <c r="AG129" s="76" t="s">
        <v>1821</v>
      </c>
      <c r="AH129" s="76" t="s">
        <v>1180</v>
      </c>
      <c r="AI129" s="78" t="s">
        <v>673</v>
      </c>
      <c r="AJ129" s="78" t="s">
        <v>831</v>
      </c>
      <c r="AK129" s="79">
        <v>51400</v>
      </c>
      <c r="AL129" s="76" t="s">
        <v>213</v>
      </c>
      <c r="AM129" s="78" t="s">
        <v>1822</v>
      </c>
      <c r="AN129" s="78" t="s">
        <v>871</v>
      </c>
      <c r="AO129" s="78" t="s">
        <v>1823</v>
      </c>
      <c r="AP129" s="76" t="s">
        <v>232</v>
      </c>
      <c r="AQ129" s="76" t="s">
        <v>232</v>
      </c>
      <c r="AR129" s="79">
        <v>1000</v>
      </c>
      <c r="AS129" s="79" t="s">
        <v>256</v>
      </c>
      <c r="AT129" s="79">
        <v>5140</v>
      </c>
      <c r="AU129" s="76" t="s">
        <v>1824</v>
      </c>
      <c r="AV129" s="79">
        <v>45260</v>
      </c>
      <c r="AW129" s="79">
        <v>4526</v>
      </c>
      <c r="AX129" s="79">
        <v>40734</v>
      </c>
      <c r="AY129" s="79">
        <v>0</v>
      </c>
      <c r="AZ129" s="79">
        <v>45260</v>
      </c>
      <c r="BA129" s="76" t="s">
        <v>1815</v>
      </c>
      <c r="BB129" s="78" t="s">
        <v>714</v>
      </c>
      <c r="BC129" s="78" t="s">
        <v>714</v>
      </c>
      <c r="BD129" s="76">
        <v>235</v>
      </c>
      <c r="BE129" s="78" t="s">
        <v>1536</v>
      </c>
      <c r="BF129" s="76" t="s">
        <v>1825</v>
      </c>
      <c r="BG129" s="78" t="s">
        <v>1528</v>
      </c>
      <c r="BH129" s="76" t="s">
        <v>1825</v>
      </c>
      <c r="BI129" s="78" t="s">
        <v>1528</v>
      </c>
      <c r="BJ129" s="78" t="s">
        <v>1528</v>
      </c>
      <c r="BK129" s="76" t="s">
        <v>256</v>
      </c>
      <c r="BL129" s="79">
        <v>300000</v>
      </c>
      <c r="BM129" s="79">
        <v>254740</v>
      </c>
      <c r="BN129" s="76" t="s">
        <v>256</v>
      </c>
      <c r="BO129" s="76" t="s">
        <v>256</v>
      </c>
      <c r="BP129" s="76" t="s">
        <v>256</v>
      </c>
      <c r="BQ129" s="76" t="s">
        <v>256</v>
      </c>
      <c r="BR129" s="76" t="s">
        <v>256</v>
      </c>
      <c r="BS129" s="76" t="s">
        <v>293</v>
      </c>
      <c r="BT129" s="76" t="s">
        <v>256</v>
      </c>
      <c r="BU129" s="76" t="s">
        <v>256</v>
      </c>
      <c r="BV129" s="76" t="s">
        <v>256</v>
      </c>
      <c r="BW129" s="76" t="s">
        <v>256</v>
      </c>
      <c r="BX129" s="76" t="s">
        <v>256</v>
      </c>
      <c r="BY129" s="76" t="s">
        <v>634</v>
      </c>
      <c r="BZ129" s="76" t="s">
        <v>256</v>
      </c>
      <c r="CA129" s="76" t="s">
        <v>256</v>
      </c>
      <c r="CB129" s="76" t="s">
        <v>256</v>
      </c>
      <c r="CC129" s="76" t="s">
        <v>256</v>
      </c>
      <c r="CD129" s="76" t="s">
        <v>1826</v>
      </c>
      <c r="CE129" s="76" t="s">
        <v>296</v>
      </c>
      <c r="CF129" s="76" t="s">
        <v>297</v>
      </c>
      <c r="CG129" s="76" t="s">
        <v>297</v>
      </c>
      <c r="CH129" s="76" t="s">
        <v>297</v>
      </c>
      <c r="CI129" s="76" t="s">
        <v>297</v>
      </c>
      <c r="CJ129" s="76" t="s">
        <v>297</v>
      </c>
      <c r="CK129" s="76" t="s">
        <v>297</v>
      </c>
      <c r="CL129" s="79">
        <v>0</v>
      </c>
      <c r="CM129" s="79">
        <v>0</v>
      </c>
      <c r="CN129" s="79">
        <v>0</v>
      </c>
      <c r="CO129" s="79">
        <v>0</v>
      </c>
      <c r="CP129" s="79">
        <v>0</v>
      </c>
      <c r="CQ129" s="79">
        <v>0</v>
      </c>
      <c r="CR129" s="79">
        <v>0</v>
      </c>
      <c r="CS129" s="79">
        <v>0</v>
      </c>
      <c r="CT129" s="79">
        <v>0</v>
      </c>
      <c r="CU129" s="79">
        <v>2021100051959600</v>
      </c>
      <c r="CV129" s="79" t="s">
        <v>256</v>
      </c>
      <c r="CW129" s="76" t="s">
        <v>256</v>
      </c>
      <c r="CX129" s="79" t="s">
        <v>1827</v>
      </c>
      <c r="CY129" s="79" t="s">
        <v>256</v>
      </c>
      <c r="CZ129" s="79" t="s">
        <v>256</v>
      </c>
      <c r="DA129" s="79" t="s">
        <v>256</v>
      </c>
      <c r="DB129" s="79" t="s">
        <v>256</v>
      </c>
      <c r="DC129" s="79" t="s">
        <v>256</v>
      </c>
      <c r="DD129" s="79" t="s">
        <v>256</v>
      </c>
      <c r="DE129" s="79" t="s">
        <v>256</v>
      </c>
      <c r="DF129" s="44" t="s">
        <v>256</v>
      </c>
    </row>
    <row r="130" spans="1:110" x14ac:dyDescent="0.25">
      <c r="A130" s="76" t="s">
        <v>251</v>
      </c>
      <c r="B130" s="77">
        <v>43770</v>
      </c>
      <c r="C130" s="78" t="s">
        <v>252</v>
      </c>
      <c r="D130" s="78" t="s">
        <v>253</v>
      </c>
      <c r="E130" s="76" t="s">
        <v>254</v>
      </c>
      <c r="F130" s="76" t="s">
        <v>255</v>
      </c>
      <c r="G130" s="76" t="s">
        <v>256</v>
      </c>
      <c r="H130" s="76" t="s">
        <v>257</v>
      </c>
      <c r="I130" s="76" t="s">
        <v>258</v>
      </c>
      <c r="J130" s="78" t="s">
        <v>252</v>
      </c>
      <c r="K130" s="78" t="s">
        <v>259</v>
      </c>
      <c r="L130" s="76" t="s">
        <v>260</v>
      </c>
      <c r="M130" s="76" t="s">
        <v>261</v>
      </c>
      <c r="N130" s="76" t="s">
        <v>506</v>
      </c>
      <c r="O130" s="76" t="s">
        <v>507</v>
      </c>
      <c r="P130" s="76" t="s">
        <v>508</v>
      </c>
      <c r="Q130" s="76" t="s">
        <v>1828</v>
      </c>
      <c r="R130" s="76" t="s">
        <v>927</v>
      </c>
      <c r="S130" s="76" t="s">
        <v>928</v>
      </c>
      <c r="T130" s="76" t="s">
        <v>268</v>
      </c>
      <c r="U130" s="76" t="s">
        <v>653</v>
      </c>
      <c r="V130" s="79">
        <v>300000</v>
      </c>
      <c r="W130" s="79">
        <v>0</v>
      </c>
      <c r="X130" s="76" t="s">
        <v>1829</v>
      </c>
      <c r="Y130" s="76" t="s">
        <v>1830</v>
      </c>
      <c r="Z130" s="76" t="s">
        <v>362</v>
      </c>
      <c r="AA130" s="76" t="s">
        <v>1831</v>
      </c>
      <c r="AB130" s="76" t="s">
        <v>1832</v>
      </c>
      <c r="AC130" s="76" t="s">
        <v>256</v>
      </c>
      <c r="AD130" s="76" t="s">
        <v>1833</v>
      </c>
      <c r="AE130" s="76" t="s">
        <v>222</v>
      </c>
      <c r="AF130" s="76" t="s">
        <v>1834</v>
      </c>
      <c r="AG130" s="76" t="s">
        <v>1835</v>
      </c>
      <c r="AH130" s="76" t="s">
        <v>1836</v>
      </c>
      <c r="AI130" s="78" t="s">
        <v>460</v>
      </c>
      <c r="AJ130" s="78" t="s">
        <v>710</v>
      </c>
      <c r="AK130" s="79">
        <v>31396</v>
      </c>
      <c r="AL130" s="76" t="s">
        <v>212</v>
      </c>
      <c r="AM130" s="78" t="s">
        <v>1822</v>
      </c>
      <c r="AN130" s="78" t="s">
        <v>1837</v>
      </c>
      <c r="AO130" s="78" t="s">
        <v>1279</v>
      </c>
      <c r="AP130" s="76" t="s">
        <v>373</v>
      </c>
      <c r="AQ130" s="76" t="s">
        <v>373</v>
      </c>
      <c r="AR130" s="79">
        <v>2903</v>
      </c>
      <c r="AS130" s="79" t="s">
        <v>256</v>
      </c>
      <c r="AT130" s="79">
        <v>0</v>
      </c>
      <c r="AU130" s="76" t="s">
        <v>1838</v>
      </c>
      <c r="AV130" s="79">
        <v>28493</v>
      </c>
      <c r="AW130" s="79">
        <v>0</v>
      </c>
      <c r="AX130" s="79">
        <v>28493</v>
      </c>
      <c r="AY130" s="79">
        <v>0</v>
      </c>
      <c r="AZ130" s="79">
        <v>28493</v>
      </c>
      <c r="BA130" s="76" t="s">
        <v>506</v>
      </c>
      <c r="BB130" s="78" t="s">
        <v>1822</v>
      </c>
      <c r="BC130" s="78" t="s">
        <v>1822</v>
      </c>
      <c r="BD130" s="76">
        <v>233</v>
      </c>
      <c r="BE130" s="78" t="s">
        <v>714</v>
      </c>
      <c r="BF130" s="76" t="s">
        <v>1839</v>
      </c>
      <c r="BG130" s="78" t="s">
        <v>1529</v>
      </c>
      <c r="BH130" s="76" t="s">
        <v>1839</v>
      </c>
      <c r="BI130" s="78" t="s">
        <v>1529</v>
      </c>
      <c r="BJ130" s="78" t="s">
        <v>1529</v>
      </c>
      <c r="BK130" s="76" t="s">
        <v>256</v>
      </c>
      <c r="BL130" s="79">
        <v>277729</v>
      </c>
      <c r="BM130" s="79">
        <v>249236</v>
      </c>
      <c r="BN130" s="76" t="s">
        <v>290</v>
      </c>
      <c r="BO130" s="76" t="s">
        <v>291</v>
      </c>
      <c r="BP130" s="76" t="s">
        <v>1840</v>
      </c>
      <c r="BQ130" s="76" t="s">
        <v>256</v>
      </c>
      <c r="BR130" s="76" t="s">
        <v>256</v>
      </c>
      <c r="BS130" s="76" t="s">
        <v>293</v>
      </c>
      <c r="BT130" s="76" t="s">
        <v>256</v>
      </c>
      <c r="BU130" s="76" t="s">
        <v>256</v>
      </c>
      <c r="BV130" s="76" t="s">
        <v>256</v>
      </c>
      <c r="BW130" s="76" t="s">
        <v>256</v>
      </c>
      <c r="BX130" s="76" t="s">
        <v>256</v>
      </c>
      <c r="BY130" s="76" t="s">
        <v>294</v>
      </c>
      <c r="BZ130" s="76" t="s">
        <v>256</v>
      </c>
      <c r="CA130" s="76" t="s">
        <v>256</v>
      </c>
      <c r="CB130" s="76" t="s">
        <v>256</v>
      </c>
      <c r="CC130" s="76" t="s">
        <v>256</v>
      </c>
      <c r="CD130" s="76" t="s">
        <v>1841</v>
      </c>
      <c r="CE130" s="76" t="s">
        <v>296</v>
      </c>
      <c r="CF130" s="76" t="s">
        <v>297</v>
      </c>
      <c r="CG130" s="76" t="s">
        <v>297</v>
      </c>
      <c r="CH130" s="76" t="s">
        <v>297</v>
      </c>
      <c r="CI130" s="76" t="s">
        <v>297</v>
      </c>
      <c r="CJ130" s="76" t="s">
        <v>297</v>
      </c>
      <c r="CK130" s="76" t="s">
        <v>297</v>
      </c>
      <c r="CL130" s="79">
        <v>0</v>
      </c>
      <c r="CM130" s="79">
        <v>0</v>
      </c>
      <c r="CN130" s="79">
        <v>0</v>
      </c>
      <c r="CO130" s="79">
        <v>0</v>
      </c>
      <c r="CP130" s="79">
        <v>0</v>
      </c>
      <c r="CQ130" s="79">
        <v>0</v>
      </c>
      <c r="CR130" s="79">
        <v>0</v>
      </c>
      <c r="CS130" s="79">
        <v>0</v>
      </c>
      <c r="CT130" s="79">
        <v>0</v>
      </c>
      <c r="CU130" s="79">
        <v>2021100051960010</v>
      </c>
      <c r="CV130" s="79" t="s">
        <v>256</v>
      </c>
      <c r="CW130" s="76" t="s">
        <v>256</v>
      </c>
      <c r="CX130" s="79" t="s">
        <v>1842</v>
      </c>
      <c r="CY130" s="79" t="s">
        <v>256</v>
      </c>
      <c r="CZ130" s="79" t="s">
        <v>256</v>
      </c>
      <c r="DA130" s="79" t="s">
        <v>256</v>
      </c>
      <c r="DB130" s="79" t="s">
        <v>256</v>
      </c>
      <c r="DC130" s="79" t="s">
        <v>256</v>
      </c>
      <c r="DD130" s="79" t="s">
        <v>256</v>
      </c>
      <c r="DE130" s="79" t="s">
        <v>256</v>
      </c>
      <c r="DF130" s="44" t="s">
        <v>256</v>
      </c>
    </row>
    <row r="131" spans="1:110" x14ac:dyDescent="0.25">
      <c r="A131" s="76" t="s">
        <v>251</v>
      </c>
      <c r="B131" s="77">
        <v>43770</v>
      </c>
      <c r="C131" s="78" t="s">
        <v>252</v>
      </c>
      <c r="D131" s="78" t="s">
        <v>253</v>
      </c>
      <c r="E131" s="76" t="s">
        <v>254</v>
      </c>
      <c r="F131" s="76" t="s">
        <v>255</v>
      </c>
      <c r="G131" s="76" t="s">
        <v>256</v>
      </c>
      <c r="H131" s="76" t="s">
        <v>257</v>
      </c>
      <c r="I131" s="76" t="s">
        <v>258</v>
      </c>
      <c r="J131" s="78" t="s">
        <v>252</v>
      </c>
      <c r="K131" s="78" t="s">
        <v>259</v>
      </c>
      <c r="L131" s="76" t="s">
        <v>260</v>
      </c>
      <c r="M131" s="76" t="s">
        <v>261</v>
      </c>
      <c r="N131" s="76" t="s">
        <v>1843</v>
      </c>
      <c r="O131" s="76" t="s">
        <v>1844</v>
      </c>
      <c r="P131" s="76" t="s">
        <v>1845</v>
      </c>
      <c r="Q131" s="76" t="s">
        <v>1846</v>
      </c>
      <c r="R131" s="76" t="s">
        <v>1847</v>
      </c>
      <c r="S131" s="76" t="s">
        <v>1848</v>
      </c>
      <c r="T131" s="76" t="s">
        <v>338</v>
      </c>
      <c r="U131" s="76" t="s">
        <v>627</v>
      </c>
      <c r="V131" s="79">
        <v>300000</v>
      </c>
      <c r="W131" s="79">
        <v>0</v>
      </c>
      <c r="X131" s="76" t="s">
        <v>1849</v>
      </c>
      <c r="Y131" s="76" t="s">
        <v>529</v>
      </c>
      <c r="Z131" s="76" t="s">
        <v>272</v>
      </c>
      <c r="AA131" s="76" t="s">
        <v>496</v>
      </c>
      <c r="AB131" s="76" t="s">
        <v>530</v>
      </c>
      <c r="AC131" s="76" t="s">
        <v>531</v>
      </c>
      <c r="AD131" s="76" t="s">
        <v>532</v>
      </c>
      <c r="AE131" s="76" t="s">
        <v>222</v>
      </c>
      <c r="AF131" s="76" t="s">
        <v>1850</v>
      </c>
      <c r="AG131" s="76" t="s">
        <v>1851</v>
      </c>
      <c r="AH131" s="76" t="s">
        <v>368</v>
      </c>
      <c r="AI131" s="78" t="s">
        <v>460</v>
      </c>
      <c r="AJ131" s="78" t="s">
        <v>831</v>
      </c>
      <c r="AK131" s="79">
        <v>11448</v>
      </c>
      <c r="AL131" s="76" t="s">
        <v>210</v>
      </c>
      <c r="AM131" s="78" t="s">
        <v>1576</v>
      </c>
      <c r="AN131" s="78" t="s">
        <v>1277</v>
      </c>
      <c r="AO131" s="78" t="s">
        <v>1576</v>
      </c>
      <c r="AP131" s="76" t="s">
        <v>317</v>
      </c>
      <c r="AQ131" s="76" t="s">
        <v>232</v>
      </c>
      <c r="AR131" s="79">
        <v>62</v>
      </c>
      <c r="AS131" s="79" t="s">
        <v>256</v>
      </c>
      <c r="AT131" s="79">
        <v>0</v>
      </c>
      <c r="AU131" s="76" t="s">
        <v>1852</v>
      </c>
      <c r="AV131" s="79">
        <v>11386</v>
      </c>
      <c r="AW131" s="79">
        <v>0</v>
      </c>
      <c r="AX131" s="79">
        <v>11386</v>
      </c>
      <c r="AY131" s="79">
        <v>0</v>
      </c>
      <c r="AZ131" s="79">
        <v>11386</v>
      </c>
      <c r="BA131" s="76" t="s">
        <v>1843</v>
      </c>
      <c r="BB131" s="78" t="s">
        <v>1330</v>
      </c>
      <c r="BC131" s="78" t="s">
        <v>1335</v>
      </c>
      <c r="BD131" s="76">
        <v>243</v>
      </c>
      <c r="BE131" s="78" t="s">
        <v>1025</v>
      </c>
      <c r="BF131" s="76" t="s">
        <v>1853</v>
      </c>
      <c r="BG131" s="78" t="s">
        <v>1854</v>
      </c>
      <c r="BH131" s="76" t="s">
        <v>1853</v>
      </c>
      <c r="BI131" s="78" t="s">
        <v>1854</v>
      </c>
      <c r="BJ131" s="78" t="s">
        <v>1854</v>
      </c>
      <c r="BK131" s="76" t="s">
        <v>256</v>
      </c>
      <c r="BL131" s="79">
        <v>280151</v>
      </c>
      <c r="BM131" s="79">
        <v>268765</v>
      </c>
      <c r="BN131" s="76" t="s">
        <v>256</v>
      </c>
      <c r="BO131" s="76" t="s">
        <v>256</v>
      </c>
      <c r="BP131" s="76" t="s">
        <v>256</v>
      </c>
      <c r="BQ131" s="76" t="s">
        <v>256</v>
      </c>
      <c r="BR131" s="76" t="s">
        <v>531</v>
      </c>
      <c r="BS131" s="76" t="s">
        <v>293</v>
      </c>
      <c r="BT131" s="76" t="s">
        <v>256</v>
      </c>
      <c r="BU131" s="76" t="s">
        <v>256</v>
      </c>
      <c r="BV131" s="76" t="s">
        <v>256</v>
      </c>
      <c r="BW131" s="76" t="s">
        <v>256</v>
      </c>
      <c r="BX131" s="76" t="s">
        <v>256</v>
      </c>
      <c r="BY131" s="76" t="s">
        <v>294</v>
      </c>
      <c r="BZ131" s="76" t="s">
        <v>256</v>
      </c>
      <c r="CA131" s="76" t="s">
        <v>256</v>
      </c>
      <c r="CB131" s="76" t="s">
        <v>256</v>
      </c>
      <c r="CC131" s="76" t="s">
        <v>256</v>
      </c>
      <c r="CD131" s="76" t="s">
        <v>1855</v>
      </c>
      <c r="CE131" s="76" t="s">
        <v>296</v>
      </c>
      <c r="CF131" s="76" t="s">
        <v>297</v>
      </c>
      <c r="CG131" s="76" t="s">
        <v>297</v>
      </c>
      <c r="CH131" s="76" t="s">
        <v>297</v>
      </c>
      <c r="CI131" s="76" t="s">
        <v>297</v>
      </c>
      <c r="CJ131" s="76" t="s">
        <v>297</v>
      </c>
      <c r="CK131" s="76" t="s">
        <v>297</v>
      </c>
      <c r="CL131" s="79">
        <v>0</v>
      </c>
      <c r="CM131" s="79">
        <v>0</v>
      </c>
      <c r="CN131" s="79">
        <v>0</v>
      </c>
      <c r="CO131" s="79">
        <v>0</v>
      </c>
      <c r="CP131" s="79">
        <v>0</v>
      </c>
      <c r="CQ131" s="79">
        <v>0</v>
      </c>
      <c r="CR131" s="79">
        <v>0</v>
      </c>
      <c r="CS131" s="79">
        <v>0</v>
      </c>
      <c r="CT131" s="79">
        <v>0</v>
      </c>
      <c r="CU131" s="79">
        <v>2021100051969740</v>
      </c>
      <c r="CV131" s="79" t="s">
        <v>256</v>
      </c>
      <c r="CW131" s="76" t="s">
        <v>256</v>
      </c>
      <c r="CX131" s="79" t="s">
        <v>1856</v>
      </c>
      <c r="CY131" s="79" t="s">
        <v>256</v>
      </c>
      <c r="CZ131" s="79" t="s">
        <v>256</v>
      </c>
      <c r="DA131" s="79" t="s">
        <v>256</v>
      </c>
      <c r="DB131" s="79" t="s">
        <v>256</v>
      </c>
      <c r="DC131" s="79" t="s">
        <v>256</v>
      </c>
      <c r="DD131" s="79" t="s">
        <v>256</v>
      </c>
      <c r="DE131" s="79" t="s">
        <v>256</v>
      </c>
      <c r="DF131" s="44" t="s">
        <v>256</v>
      </c>
    </row>
    <row r="132" spans="1:110" x14ac:dyDescent="0.25">
      <c r="A132" s="76" t="s">
        <v>251</v>
      </c>
      <c r="B132" s="77">
        <v>43770</v>
      </c>
      <c r="C132" s="78" t="s">
        <v>252</v>
      </c>
      <c r="D132" s="78" t="s">
        <v>253</v>
      </c>
      <c r="E132" s="76" t="s">
        <v>254</v>
      </c>
      <c r="F132" s="76" t="s">
        <v>255</v>
      </c>
      <c r="G132" s="76" t="s">
        <v>256</v>
      </c>
      <c r="H132" s="76" t="s">
        <v>257</v>
      </c>
      <c r="I132" s="76" t="s">
        <v>258</v>
      </c>
      <c r="J132" s="78" t="s">
        <v>252</v>
      </c>
      <c r="K132" s="78" t="s">
        <v>259</v>
      </c>
      <c r="L132" s="76" t="s">
        <v>260</v>
      </c>
      <c r="M132" s="76" t="s">
        <v>261</v>
      </c>
      <c r="N132" s="76" t="s">
        <v>1843</v>
      </c>
      <c r="O132" s="76" t="s">
        <v>1844</v>
      </c>
      <c r="P132" s="76" t="s">
        <v>1845</v>
      </c>
      <c r="Q132" s="76" t="s">
        <v>1846</v>
      </c>
      <c r="R132" s="76" t="s">
        <v>1847</v>
      </c>
      <c r="S132" s="76" t="s">
        <v>1848</v>
      </c>
      <c r="T132" s="76" t="s">
        <v>338</v>
      </c>
      <c r="U132" s="76" t="s">
        <v>627</v>
      </c>
      <c r="V132" s="79">
        <v>300000</v>
      </c>
      <c r="W132" s="79">
        <v>0</v>
      </c>
      <c r="X132" s="76" t="s">
        <v>1849</v>
      </c>
      <c r="Y132" s="76" t="s">
        <v>529</v>
      </c>
      <c r="Z132" s="76" t="s">
        <v>272</v>
      </c>
      <c r="AA132" s="76" t="s">
        <v>496</v>
      </c>
      <c r="AB132" s="76" t="s">
        <v>530</v>
      </c>
      <c r="AC132" s="76" t="s">
        <v>531</v>
      </c>
      <c r="AD132" s="76" t="s">
        <v>532</v>
      </c>
      <c r="AE132" s="76" t="s">
        <v>222</v>
      </c>
      <c r="AF132" s="76" t="s">
        <v>1850</v>
      </c>
      <c r="AG132" s="76" t="s">
        <v>1851</v>
      </c>
      <c r="AH132" s="76" t="s">
        <v>368</v>
      </c>
      <c r="AI132" s="78" t="s">
        <v>460</v>
      </c>
      <c r="AJ132" s="78" t="s">
        <v>675</v>
      </c>
      <c r="AK132" s="79">
        <v>14338</v>
      </c>
      <c r="AL132" s="76" t="s">
        <v>210</v>
      </c>
      <c r="AM132" s="78" t="s">
        <v>714</v>
      </c>
      <c r="AN132" s="78" t="s">
        <v>711</v>
      </c>
      <c r="AO132" s="78" t="s">
        <v>714</v>
      </c>
      <c r="AP132" s="76" t="s">
        <v>232</v>
      </c>
      <c r="AQ132" s="76" t="s">
        <v>232</v>
      </c>
      <c r="AR132" s="79">
        <v>573</v>
      </c>
      <c r="AS132" s="79" t="s">
        <v>256</v>
      </c>
      <c r="AT132" s="79">
        <v>848</v>
      </c>
      <c r="AU132" s="76" t="s">
        <v>1857</v>
      </c>
      <c r="AV132" s="79">
        <v>12917</v>
      </c>
      <c r="AW132" s="79">
        <v>1292</v>
      </c>
      <c r="AX132" s="79">
        <v>11625</v>
      </c>
      <c r="AY132" s="79">
        <v>0</v>
      </c>
      <c r="AZ132" s="79">
        <v>12917</v>
      </c>
      <c r="BA132" s="76" t="s">
        <v>539</v>
      </c>
      <c r="BB132" s="78" t="s">
        <v>1374</v>
      </c>
      <c r="BC132" s="78" t="s">
        <v>1374</v>
      </c>
      <c r="BD132" s="76">
        <v>244</v>
      </c>
      <c r="BE132" s="78" t="s">
        <v>1854</v>
      </c>
      <c r="BF132" s="76" t="s">
        <v>1858</v>
      </c>
      <c r="BG132" s="78" t="s">
        <v>1727</v>
      </c>
      <c r="BH132" s="76" t="s">
        <v>1858</v>
      </c>
      <c r="BI132" s="78" t="s">
        <v>1727</v>
      </c>
      <c r="BJ132" s="78" t="s">
        <v>1727</v>
      </c>
      <c r="BK132" s="76" t="s">
        <v>256</v>
      </c>
      <c r="BL132" s="79">
        <v>282255</v>
      </c>
      <c r="BM132" s="79">
        <v>269338</v>
      </c>
      <c r="BN132" s="76" t="s">
        <v>256</v>
      </c>
      <c r="BO132" s="76" t="s">
        <v>256</v>
      </c>
      <c r="BP132" s="76" t="s">
        <v>256</v>
      </c>
      <c r="BQ132" s="76" t="s">
        <v>256</v>
      </c>
      <c r="BR132" s="76" t="s">
        <v>531</v>
      </c>
      <c r="BS132" s="76" t="s">
        <v>293</v>
      </c>
      <c r="BT132" s="76" t="s">
        <v>256</v>
      </c>
      <c r="BU132" s="76" t="s">
        <v>256</v>
      </c>
      <c r="BV132" s="76" t="s">
        <v>256</v>
      </c>
      <c r="BW132" s="76" t="s">
        <v>256</v>
      </c>
      <c r="BX132" s="76" t="s">
        <v>256</v>
      </c>
      <c r="BY132" s="76" t="s">
        <v>294</v>
      </c>
      <c r="BZ132" s="76" t="s">
        <v>256</v>
      </c>
      <c r="CA132" s="76" t="s">
        <v>256</v>
      </c>
      <c r="CB132" s="76" t="s">
        <v>256</v>
      </c>
      <c r="CC132" s="76" t="s">
        <v>256</v>
      </c>
      <c r="CD132" s="76" t="s">
        <v>1855</v>
      </c>
      <c r="CE132" s="76" t="s">
        <v>296</v>
      </c>
      <c r="CF132" s="76" t="s">
        <v>297</v>
      </c>
      <c r="CG132" s="76" t="s">
        <v>297</v>
      </c>
      <c r="CH132" s="76" t="s">
        <v>297</v>
      </c>
      <c r="CI132" s="76" t="s">
        <v>297</v>
      </c>
      <c r="CJ132" s="76" t="s">
        <v>297</v>
      </c>
      <c r="CK132" s="76" t="s">
        <v>297</v>
      </c>
      <c r="CL132" s="79">
        <v>0</v>
      </c>
      <c r="CM132" s="79">
        <v>0</v>
      </c>
      <c r="CN132" s="79">
        <v>0</v>
      </c>
      <c r="CO132" s="79">
        <v>0</v>
      </c>
      <c r="CP132" s="79">
        <v>0</v>
      </c>
      <c r="CQ132" s="79">
        <v>0</v>
      </c>
      <c r="CR132" s="79">
        <v>0</v>
      </c>
      <c r="CS132" s="79">
        <v>0</v>
      </c>
      <c r="CT132" s="79">
        <v>0</v>
      </c>
      <c r="CU132" s="79">
        <v>2021100051964650</v>
      </c>
      <c r="CV132" s="79" t="s">
        <v>256</v>
      </c>
      <c r="CW132" s="76" t="s">
        <v>256</v>
      </c>
      <c r="CX132" s="79" t="s">
        <v>1859</v>
      </c>
      <c r="CY132" s="79" t="s">
        <v>256</v>
      </c>
      <c r="CZ132" s="79" t="s">
        <v>256</v>
      </c>
      <c r="DA132" s="79" t="s">
        <v>256</v>
      </c>
      <c r="DB132" s="79" t="s">
        <v>256</v>
      </c>
      <c r="DC132" s="79" t="s">
        <v>256</v>
      </c>
      <c r="DD132" s="79" t="s">
        <v>256</v>
      </c>
      <c r="DE132" s="79" t="s">
        <v>256</v>
      </c>
      <c r="DF132" s="44" t="s">
        <v>256</v>
      </c>
    </row>
    <row r="133" spans="1:110" x14ac:dyDescent="0.25">
      <c r="A133" s="76" t="s">
        <v>251</v>
      </c>
      <c r="B133" s="77">
        <v>43770</v>
      </c>
      <c r="C133" s="78" t="s">
        <v>252</v>
      </c>
      <c r="D133" s="78" t="s">
        <v>253</v>
      </c>
      <c r="E133" s="76" t="s">
        <v>254</v>
      </c>
      <c r="F133" s="76" t="s">
        <v>255</v>
      </c>
      <c r="G133" s="76" t="s">
        <v>256</v>
      </c>
      <c r="H133" s="76" t="s">
        <v>257</v>
      </c>
      <c r="I133" s="76" t="s">
        <v>258</v>
      </c>
      <c r="J133" s="78" t="s">
        <v>252</v>
      </c>
      <c r="K133" s="78" t="s">
        <v>259</v>
      </c>
      <c r="L133" s="76" t="s">
        <v>260</v>
      </c>
      <c r="M133" s="76" t="s">
        <v>261</v>
      </c>
      <c r="N133" s="76" t="s">
        <v>1860</v>
      </c>
      <c r="O133" s="76" t="s">
        <v>1861</v>
      </c>
      <c r="P133" s="76" t="s">
        <v>1862</v>
      </c>
      <c r="Q133" s="76" t="s">
        <v>1860</v>
      </c>
      <c r="R133" s="76" t="s">
        <v>421</v>
      </c>
      <c r="S133" s="76" t="s">
        <v>422</v>
      </c>
      <c r="T133" s="76" t="s">
        <v>338</v>
      </c>
      <c r="U133" s="76" t="s">
        <v>203</v>
      </c>
      <c r="V133" s="79">
        <v>300000</v>
      </c>
      <c r="W133" s="79">
        <v>0</v>
      </c>
      <c r="X133" s="76" t="s">
        <v>1863</v>
      </c>
      <c r="Y133" s="76" t="s">
        <v>610</v>
      </c>
      <c r="Z133" s="76" t="s">
        <v>272</v>
      </c>
      <c r="AA133" s="76" t="s">
        <v>611</v>
      </c>
      <c r="AB133" s="76" t="s">
        <v>612</v>
      </c>
      <c r="AC133" s="76" t="s">
        <v>613</v>
      </c>
      <c r="AD133" s="76" t="s">
        <v>614</v>
      </c>
      <c r="AE133" s="76" t="s">
        <v>223</v>
      </c>
      <c r="AF133" s="76" t="s">
        <v>311</v>
      </c>
      <c r="AG133" s="76" t="s">
        <v>312</v>
      </c>
      <c r="AH133" s="76" t="s">
        <v>313</v>
      </c>
      <c r="AI133" s="78" t="s">
        <v>831</v>
      </c>
      <c r="AJ133" s="78" t="s">
        <v>831</v>
      </c>
      <c r="AK133" s="79">
        <v>16525</v>
      </c>
      <c r="AL133" s="76" t="s">
        <v>210</v>
      </c>
      <c r="AM133" s="78" t="s">
        <v>1576</v>
      </c>
      <c r="AN133" s="78" t="s">
        <v>871</v>
      </c>
      <c r="AO133" s="78" t="s">
        <v>1864</v>
      </c>
      <c r="AP133" s="76" t="s">
        <v>232</v>
      </c>
      <c r="AQ133" s="76" t="s">
        <v>232</v>
      </c>
      <c r="AR133" s="79">
        <v>516</v>
      </c>
      <c r="AS133" s="79" t="s">
        <v>256</v>
      </c>
      <c r="AT133" s="79">
        <v>599</v>
      </c>
      <c r="AU133" s="76" t="s">
        <v>1865</v>
      </c>
      <c r="AV133" s="79">
        <v>15410</v>
      </c>
      <c r="AW133" s="79">
        <v>1541</v>
      </c>
      <c r="AX133" s="79">
        <v>13869</v>
      </c>
      <c r="AY133" s="79">
        <v>0</v>
      </c>
      <c r="AZ133" s="79">
        <v>15410</v>
      </c>
      <c r="BA133" s="76" t="s">
        <v>688</v>
      </c>
      <c r="BB133" s="78" t="s">
        <v>1837</v>
      </c>
      <c r="BC133" s="78" t="s">
        <v>1837</v>
      </c>
      <c r="BD133" s="76">
        <v>232</v>
      </c>
      <c r="BE133" s="78" t="s">
        <v>712</v>
      </c>
      <c r="BF133" s="76" t="s">
        <v>1866</v>
      </c>
      <c r="BG133" s="78" t="s">
        <v>714</v>
      </c>
      <c r="BH133" s="76" t="s">
        <v>1866</v>
      </c>
      <c r="BI133" s="78" t="s">
        <v>714</v>
      </c>
      <c r="BJ133" s="78" t="s">
        <v>714</v>
      </c>
      <c r="BK133" s="76" t="s">
        <v>256</v>
      </c>
      <c r="BL133" s="79">
        <v>282455</v>
      </c>
      <c r="BM133" s="79">
        <v>267045</v>
      </c>
      <c r="BN133" s="76" t="s">
        <v>256</v>
      </c>
      <c r="BO133" s="76" t="s">
        <v>256</v>
      </c>
      <c r="BP133" s="76" t="s">
        <v>256</v>
      </c>
      <c r="BQ133" s="76" t="s">
        <v>256</v>
      </c>
      <c r="BR133" s="76" t="s">
        <v>613</v>
      </c>
      <c r="BS133" s="76" t="s">
        <v>293</v>
      </c>
      <c r="BT133" s="76" t="s">
        <v>256</v>
      </c>
      <c r="BU133" s="76" t="s">
        <v>256</v>
      </c>
      <c r="BV133" s="76" t="s">
        <v>256</v>
      </c>
      <c r="BW133" s="76" t="s">
        <v>256</v>
      </c>
      <c r="BX133" s="76" t="s">
        <v>256</v>
      </c>
      <c r="BY133" s="76" t="s">
        <v>412</v>
      </c>
      <c r="BZ133" s="76" t="s">
        <v>256</v>
      </c>
      <c r="CA133" s="76" t="s">
        <v>256</v>
      </c>
      <c r="CB133" s="76" t="s">
        <v>256</v>
      </c>
      <c r="CC133" s="76" t="s">
        <v>256</v>
      </c>
      <c r="CD133" s="76" t="s">
        <v>691</v>
      </c>
      <c r="CE133" s="76" t="s">
        <v>296</v>
      </c>
      <c r="CF133" s="76" t="s">
        <v>297</v>
      </c>
      <c r="CG133" s="76" t="s">
        <v>297</v>
      </c>
      <c r="CH133" s="76" t="s">
        <v>297</v>
      </c>
      <c r="CI133" s="76" t="s">
        <v>297</v>
      </c>
      <c r="CJ133" s="76" t="s">
        <v>297</v>
      </c>
      <c r="CK133" s="76" t="s">
        <v>297</v>
      </c>
      <c r="CL133" s="79">
        <v>0</v>
      </c>
      <c r="CM133" s="79">
        <v>0</v>
      </c>
      <c r="CN133" s="79">
        <v>0</v>
      </c>
      <c r="CO133" s="79">
        <v>0</v>
      </c>
      <c r="CP133" s="79">
        <v>0</v>
      </c>
      <c r="CQ133" s="79">
        <v>0</v>
      </c>
      <c r="CR133" s="79">
        <v>0</v>
      </c>
      <c r="CS133" s="79">
        <v>0</v>
      </c>
      <c r="CT133" s="79">
        <v>0</v>
      </c>
      <c r="CU133" s="79">
        <v>2021100051960300</v>
      </c>
      <c r="CV133" s="79" t="s">
        <v>256</v>
      </c>
      <c r="CW133" s="76" t="s">
        <v>256</v>
      </c>
      <c r="CX133" s="79" t="s">
        <v>1867</v>
      </c>
      <c r="CY133" s="79" t="s">
        <v>256</v>
      </c>
      <c r="CZ133" s="79" t="s">
        <v>256</v>
      </c>
      <c r="DA133" s="79" t="s">
        <v>256</v>
      </c>
      <c r="DB133" s="79" t="s">
        <v>256</v>
      </c>
      <c r="DC133" s="79" t="s">
        <v>256</v>
      </c>
      <c r="DD133" s="79" t="s">
        <v>256</v>
      </c>
      <c r="DE133" s="79" t="s">
        <v>256</v>
      </c>
      <c r="DF133" s="44" t="s">
        <v>256</v>
      </c>
    </row>
    <row r="134" spans="1:110" x14ac:dyDescent="0.25">
      <c r="A134" s="76" t="s">
        <v>251</v>
      </c>
      <c r="B134" s="77">
        <v>43770</v>
      </c>
      <c r="C134" s="78" t="s">
        <v>252</v>
      </c>
      <c r="D134" s="78" t="s">
        <v>253</v>
      </c>
      <c r="E134" s="76" t="s">
        <v>254</v>
      </c>
      <c r="F134" s="76" t="s">
        <v>255</v>
      </c>
      <c r="G134" s="76" t="s">
        <v>256</v>
      </c>
      <c r="H134" s="76" t="s">
        <v>257</v>
      </c>
      <c r="I134" s="76" t="s">
        <v>258</v>
      </c>
      <c r="J134" s="78" t="s">
        <v>252</v>
      </c>
      <c r="K134" s="78" t="s">
        <v>259</v>
      </c>
      <c r="L134" s="76" t="s">
        <v>260</v>
      </c>
      <c r="M134" s="76" t="s">
        <v>261</v>
      </c>
      <c r="N134" s="76" t="s">
        <v>1868</v>
      </c>
      <c r="O134" s="76" t="s">
        <v>1869</v>
      </c>
      <c r="P134" s="76" t="s">
        <v>1870</v>
      </c>
      <c r="Q134" s="76" t="s">
        <v>1871</v>
      </c>
      <c r="R134" s="76" t="s">
        <v>303</v>
      </c>
      <c r="S134" s="76" t="s">
        <v>304</v>
      </c>
      <c r="T134" s="76" t="s">
        <v>338</v>
      </c>
      <c r="U134" s="76" t="s">
        <v>405</v>
      </c>
      <c r="V134" s="79">
        <v>300000</v>
      </c>
      <c r="W134" s="79">
        <v>0</v>
      </c>
      <c r="X134" s="76" t="s">
        <v>1872</v>
      </c>
      <c r="Y134" s="76" t="s">
        <v>1873</v>
      </c>
      <c r="Z134" s="76" t="s">
        <v>1874</v>
      </c>
      <c r="AA134" s="76" t="s">
        <v>1875</v>
      </c>
      <c r="AB134" s="76" t="s">
        <v>1876</v>
      </c>
      <c r="AC134" s="76" t="s">
        <v>256</v>
      </c>
      <c r="AD134" s="76" t="s">
        <v>1877</v>
      </c>
      <c r="AE134" s="76" t="s">
        <v>222</v>
      </c>
      <c r="AF134" s="76" t="s">
        <v>1878</v>
      </c>
      <c r="AG134" s="76" t="s">
        <v>1879</v>
      </c>
      <c r="AH134" s="76" t="s">
        <v>431</v>
      </c>
      <c r="AI134" s="78" t="s">
        <v>460</v>
      </c>
      <c r="AJ134" s="78" t="s">
        <v>831</v>
      </c>
      <c r="AK134" s="79">
        <v>54241</v>
      </c>
      <c r="AL134" s="76" t="s">
        <v>213</v>
      </c>
      <c r="AM134" s="78" t="s">
        <v>1880</v>
      </c>
      <c r="AN134" s="78" t="s">
        <v>871</v>
      </c>
      <c r="AO134" s="78" t="s">
        <v>1881</v>
      </c>
      <c r="AP134" s="76" t="s">
        <v>232</v>
      </c>
      <c r="AQ134" s="76" t="s">
        <v>232</v>
      </c>
      <c r="AR134" s="79">
        <v>7272</v>
      </c>
      <c r="AS134" s="79" t="s">
        <v>256</v>
      </c>
      <c r="AT134" s="79">
        <v>6347</v>
      </c>
      <c r="AU134" s="76" t="s">
        <v>1882</v>
      </c>
      <c r="AV134" s="79">
        <v>40622</v>
      </c>
      <c r="AW134" s="79">
        <v>4062</v>
      </c>
      <c r="AX134" s="79">
        <v>36560</v>
      </c>
      <c r="AY134" s="79">
        <v>0</v>
      </c>
      <c r="AZ134" s="79">
        <v>40622</v>
      </c>
      <c r="BA134" s="76" t="s">
        <v>1883</v>
      </c>
      <c r="BB134" s="78" t="s">
        <v>1837</v>
      </c>
      <c r="BC134" s="78" t="s">
        <v>1837</v>
      </c>
      <c r="BD134" s="76">
        <v>232</v>
      </c>
      <c r="BE134" s="78" t="s">
        <v>712</v>
      </c>
      <c r="BF134" s="76" t="s">
        <v>1884</v>
      </c>
      <c r="BG134" s="78" t="s">
        <v>714</v>
      </c>
      <c r="BH134" s="76" t="s">
        <v>1884</v>
      </c>
      <c r="BI134" s="78" t="s">
        <v>714</v>
      </c>
      <c r="BJ134" s="78" t="s">
        <v>714</v>
      </c>
      <c r="BK134" s="76" t="s">
        <v>256</v>
      </c>
      <c r="BL134" s="79">
        <v>300000</v>
      </c>
      <c r="BM134" s="79">
        <v>259378</v>
      </c>
      <c r="BN134" s="76" t="s">
        <v>256</v>
      </c>
      <c r="BO134" s="76" t="s">
        <v>256</v>
      </c>
      <c r="BP134" s="76" t="s">
        <v>256</v>
      </c>
      <c r="BQ134" s="76" t="s">
        <v>256</v>
      </c>
      <c r="BR134" s="76" t="s">
        <v>256</v>
      </c>
      <c r="BS134" s="76" t="s">
        <v>293</v>
      </c>
      <c r="BT134" s="76" t="s">
        <v>256</v>
      </c>
      <c r="BU134" s="76" t="s">
        <v>256</v>
      </c>
      <c r="BV134" s="76" t="s">
        <v>256</v>
      </c>
      <c r="BW134" s="76" t="s">
        <v>256</v>
      </c>
      <c r="BX134" s="76" t="s">
        <v>256</v>
      </c>
      <c r="BY134" s="76" t="s">
        <v>1394</v>
      </c>
      <c r="BZ134" s="76" t="s">
        <v>256</v>
      </c>
      <c r="CA134" s="76" t="s">
        <v>256</v>
      </c>
      <c r="CB134" s="76" t="s">
        <v>256</v>
      </c>
      <c r="CC134" s="76" t="s">
        <v>256</v>
      </c>
      <c r="CD134" s="76" t="s">
        <v>1885</v>
      </c>
      <c r="CE134" s="76" t="s">
        <v>296</v>
      </c>
      <c r="CF134" s="76" t="s">
        <v>297</v>
      </c>
      <c r="CG134" s="76" t="s">
        <v>297</v>
      </c>
      <c r="CH134" s="76" t="s">
        <v>297</v>
      </c>
      <c r="CI134" s="76" t="s">
        <v>297</v>
      </c>
      <c r="CJ134" s="76" t="s">
        <v>297</v>
      </c>
      <c r="CK134" s="76" t="s">
        <v>297</v>
      </c>
      <c r="CL134" s="79">
        <v>0</v>
      </c>
      <c r="CM134" s="79">
        <v>0</v>
      </c>
      <c r="CN134" s="79">
        <v>0</v>
      </c>
      <c r="CO134" s="79">
        <v>0</v>
      </c>
      <c r="CP134" s="79">
        <v>0</v>
      </c>
      <c r="CQ134" s="79">
        <v>0</v>
      </c>
      <c r="CR134" s="79">
        <v>0</v>
      </c>
      <c r="CS134" s="79">
        <v>0</v>
      </c>
      <c r="CT134" s="79">
        <v>0</v>
      </c>
      <c r="CU134" s="79">
        <v>2021100051960710</v>
      </c>
      <c r="CV134" s="79" t="s">
        <v>256</v>
      </c>
      <c r="CW134" s="76" t="s">
        <v>256</v>
      </c>
      <c r="CX134" s="79" t="s">
        <v>1886</v>
      </c>
      <c r="CY134" s="79" t="s">
        <v>256</v>
      </c>
      <c r="CZ134" s="79" t="s">
        <v>256</v>
      </c>
      <c r="DA134" s="79" t="s">
        <v>256</v>
      </c>
      <c r="DB134" s="79" t="s">
        <v>256</v>
      </c>
      <c r="DC134" s="79" t="s">
        <v>256</v>
      </c>
      <c r="DD134" s="79" t="s">
        <v>256</v>
      </c>
      <c r="DE134" s="79" t="s">
        <v>256</v>
      </c>
      <c r="DF134" s="44" t="s">
        <v>256</v>
      </c>
    </row>
    <row r="135" spans="1:110" x14ac:dyDescent="0.25">
      <c r="A135" s="76" t="s">
        <v>251</v>
      </c>
      <c r="B135" s="77">
        <v>43770</v>
      </c>
      <c r="C135" s="78" t="s">
        <v>252</v>
      </c>
      <c r="D135" s="78" t="s">
        <v>253</v>
      </c>
      <c r="E135" s="76" t="s">
        <v>254</v>
      </c>
      <c r="F135" s="76" t="s">
        <v>255</v>
      </c>
      <c r="G135" s="76" t="s">
        <v>256</v>
      </c>
      <c r="H135" s="76" t="s">
        <v>257</v>
      </c>
      <c r="I135" s="76" t="s">
        <v>258</v>
      </c>
      <c r="J135" s="78" t="s">
        <v>252</v>
      </c>
      <c r="K135" s="78" t="s">
        <v>259</v>
      </c>
      <c r="L135" s="76" t="s">
        <v>260</v>
      </c>
      <c r="M135" s="76" t="s">
        <v>261</v>
      </c>
      <c r="N135" s="76" t="s">
        <v>1887</v>
      </c>
      <c r="O135" s="76" t="s">
        <v>1888</v>
      </c>
      <c r="P135" s="76" t="s">
        <v>1889</v>
      </c>
      <c r="Q135" s="76" t="s">
        <v>1887</v>
      </c>
      <c r="R135" s="76" t="s">
        <v>421</v>
      </c>
      <c r="S135" s="76" t="s">
        <v>422</v>
      </c>
      <c r="T135" s="76" t="s">
        <v>338</v>
      </c>
      <c r="U135" s="76" t="s">
        <v>203</v>
      </c>
      <c r="V135" s="79">
        <v>300000</v>
      </c>
      <c r="W135" s="79">
        <v>0</v>
      </c>
      <c r="X135" s="76" t="s">
        <v>1890</v>
      </c>
      <c r="Y135" s="76" t="s">
        <v>1891</v>
      </c>
      <c r="Z135" s="76" t="s">
        <v>362</v>
      </c>
      <c r="AA135" s="76" t="s">
        <v>496</v>
      </c>
      <c r="AB135" s="76" t="s">
        <v>1892</v>
      </c>
      <c r="AC135" s="76" t="s">
        <v>642</v>
      </c>
      <c r="AD135" s="76" t="s">
        <v>1893</v>
      </c>
      <c r="AE135" s="76" t="s">
        <v>223</v>
      </c>
      <c r="AF135" s="76" t="s">
        <v>1128</v>
      </c>
      <c r="AG135" s="76" t="s">
        <v>1129</v>
      </c>
      <c r="AH135" s="76" t="s">
        <v>555</v>
      </c>
      <c r="AI135" s="78" t="s">
        <v>460</v>
      </c>
      <c r="AJ135" s="78" t="s">
        <v>675</v>
      </c>
      <c r="AK135" s="79">
        <v>68079</v>
      </c>
      <c r="AL135" s="76" t="s">
        <v>213</v>
      </c>
      <c r="AM135" s="78" t="s">
        <v>1894</v>
      </c>
      <c r="AN135" s="78" t="s">
        <v>1727</v>
      </c>
      <c r="AO135" s="78" t="s">
        <v>1028</v>
      </c>
      <c r="AP135" s="76" t="s">
        <v>373</v>
      </c>
      <c r="AQ135" s="76" t="s">
        <v>373</v>
      </c>
      <c r="AR135" s="79">
        <v>11267</v>
      </c>
      <c r="AS135" s="79" t="s">
        <v>256</v>
      </c>
      <c r="AT135" s="79">
        <v>0</v>
      </c>
      <c r="AU135" s="76" t="s">
        <v>1895</v>
      </c>
      <c r="AV135" s="79">
        <v>56812</v>
      </c>
      <c r="AW135" s="79">
        <v>0</v>
      </c>
      <c r="AX135" s="79">
        <v>56812</v>
      </c>
      <c r="AY135" s="79">
        <v>0</v>
      </c>
      <c r="AZ135" s="79">
        <v>56812</v>
      </c>
      <c r="BA135" s="76" t="s">
        <v>1887</v>
      </c>
      <c r="BB135" s="78" t="s">
        <v>1896</v>
      </c>
      <c r="BC135" s="78" t="s">
        <v>1896</v>
      </c>
      <c r="BD135" s="76">
        <v>10</v>
      </c>
      <c r="BE135" s="78" t="s">
        <v>1897</v>
      </c>
      <c r="BF135" s="76" t="s">
        <v>1898</v>
      </c>
      <c r="BG135" s="78" t="s">
        <v>1897</v>
      </c>
      <c r="BH135" s="76" t="s">
        <v>1898</v>
      </c>
      <c r="BI135" s="78" t="s">
        <v>1897</v>
      </c>
      <c r="BJ135" s="78" t="s">
        <v>1897</v>
      </c>
      <c r="BK135" s="76" t="s">
        <v>256</v>
      </c>
      <c r="BL135" s="79">
        <v>300000</v>
      </c>
      <c r="BM135" s="79">
        <v>243188</v>
      </c>
      <c r="BN135" s="76" t="s">
        <v>256</v>
      </c>
      <c r="BO135" s="76" t="s">
        <v>256</v>
      </c>
      <c r="BP135" s="76" t="s">
        <v>256</v>
      </c>
      <c r="BQ135" s="76" t="s">
        <v>256</v>
      </c>
      <c r="BR135" s="76" t="s">
        <v>256</v>
      </c>
      <c r="BS135" s="76" t="s">
        <v>293</v>
      </c>
      <c r="BT135" s="76" t="s">
        <v>256</v>
      </c>
      <c r="BU135" s="76" t="s">
        <v>256</v>
      </c>
      <c r="BV135" s="76" t="s">
        <v>256</v>
      </c>
      <c r="BW135" s="76" t="s">
        <v>256</v>
      </c>
      <c r="BX135" s="76" t="s">
        <v>256</v>
      </c>
      <c r="BY135" s="76" t="s">
        <v>1899</v>
      </c>
      <c r="BZ135" s="76" t="s">
        <v>256</v>
      </c>
      <c r="CA135" s="76" t="s">
        <v>256</v>
      </c>
      <c r="CB135" s="76" t="s">
        <v>256</v>
      </c>
      <c r="CC135" s="76" t="s">
        <v>256</v>
      </c>
      <c r="CD135" s="76" t="s">
        <v>1900</v>
      </c>
      <c r="CE135" s="76" t="s">
        <v>296</v>
      </c>
      <c r="CF135" s="76" t="s">
        <v>297</v>
      </c>
      <c r="CG135" s="76" t="s">
        <v>297</v>
      </c>
      <c r="CH135" s="76" t="s">
        <v>297</v>
      </c>
      <c r="CI135" s="76" t="s">
        <v>297</v>
      </c>
      <c r="CJ135" s="76" t="s">
        <v>297</v>
      </c>
      <c r="CK135" s="76" t="s">
        <v>297</v>
      </c>
      <c r="CL135" s="79">
        <v>0</v>
      </c>
      <c r="CM135" s="79">
        <v>0</v>
      </c>
      <c r="CN135" s="79">
        <v>0</v>
      </c>
      <c r="CO135" s="79">
        <v>0</v>
      </c>
      <c r="CP135" s="79">
        <v>0</v>
      </c>
      <c r="CQ135" s="79">
        <v>0</v>
      </c>
      <c r="CR135" s="79">
        <v>0</v>
      </c>
      <c r="CS135" s="79">
        <v>0</v>
      </c>
      <c r="CT135" s="79">
        <v>0</v>
      </c>
      <c r="CU135" s="79">
        <v>2021100051960840</v>
      </c>
      <c r="CV135" s="79" t="s">
        <v>256</v>
      </c>
      <c r="CW135" s="76" t="s">
        <v>256</v>
      </c>
      <c r="CX135" s="79" t="s">
        <v>1901</v>
      </c>
      <c r="CY135" s="79" t="s">
        <v>256</v>
      </c>
      <c r="CZ135" s="79" t="s">
        <v>256</v>
      </c>
      <c r="DA135" s="79" t="s">
        <v>256</v>
      </c>
      <c r="DB135" s="79" t="s">
        <v>256</v>
      </c>
      <c r="DC135" s="79" t="s">
        <v>256</v>
      </c>
      <c r="DD135" s="79" t="s">
        <v>256</v>
      </c>
      <c r="DE135" s="79" t="s">
        <v>256</v>
      </c>
      <c r="DF135" s="44" t="s">
        <v>256</v>
      </c>
    </row>
    <row r="136" spans="1:110" x14ac:dyDescent="0.25">
      <c r="A136" s="76" t="s">
        <v>251</v>
      </c>
      <c r="B136" s="77">
        <v>43770</v>
      </c>
      <c r="C136" s="78" t="s">
        <v>252</v>
      </c>
      <c r="D136" s="78" t="s">
        <v>253</v>
      </c>
      <c r="E136" s="76" t="s">
        <v>254</v>
      </c>
      <c r="F136" s="76" t="s">
        <v>255</v>
      </c>
      <c r="G136" s="76" t="s">
        <v>256</v>
      </c>
      <c r="H136" s="76" t="s">
        <v>257</v>
      </c>
      <c r="I136" s="76" t="s">
        <v>258</v>
      </c>
      <c r="J136" s="78" t="s">
        <v>252</v>
      </c>
      <c r="K136" s="78" t="s">
        <v>259</v>
      </c>
      <c r="L136" s="76" t="s">
        <v>260</v>
      </c>
      <c r="M136" s="76" t="s">
        <v>261</v>
      </c>
      <c r="N136" s="76" t="s">
        <v>1902</v>
      </c>
      <c r="O136" s="76" t="s">
        <v>1903</v>
      </c>
      <c r="P136" s="76" t="s">
        <v>1904</v>
      </c>
      <c r="Q136" s="76" t="s">
        <v>1902</v>
      </c>
      <c r="R136" s="76" t="s">
        <v>421</v>
      </c>
      <c r="S136" s="76" t="s">
        <v>422</v>
      </c>
      <c r="T136" s="76" t="s">
        <v>338</v>
      </c>
      <c r="U136" s="76" t="s">
        <v>203</v>
      </c>
      <c r="V136" s="79">
        <v>300000</v>
      </c>
      <c r="W136" s="79">
        <v>0</v>
      </c>
      <c r="X136" s="76" t="s">
        <v>1905</v>
      </c>
      <c r="Y136" s="76" t="s">
        <v>550</v>
      </c>
      <c r="Z136" s="76" t="s">
        <v>272</v>
      </c>
      <c r="AA136" s="76" t="s">
        <v>308</v>
      </c>
      <c r="AB136" s="76" t="s">
        <v>551</v>
      </c>
      <c r="AC136" s="76" t="s">
        <v>256</v>
      </c>
      <c r="AD136" s="76" t="s">
        <v>552</v>
      </c>
      <c r="AE136" s="76" t="s">
        <v>222</v>
      </c>
      <c r="AF136" s="76" t="s">
        <v>1221</v>
      </c>
      <c r="AG136" s="76" t="s">
        <v>1222</v>
      </c>
      <c r="AH136" s="76" t="s">
        <v>1223</v>
      </c>
      <c r="AI136" s="78" t="s">
        <v>869</v>
      </c>
      <c r="AJ136" s="78" t="s">
        <v>1880</v>
      </c>
      <c r="AK136" s="79">
        <v>58961</v>
      </c>
      <c r="AL136" s="76" t="s">
        <v>213</v>
      </c>
      <c r="AM136" s="78" t="s">
        <v>1780</v>
      </c>
      <c r="AN136" s="78" t="s">
        <v>712</v>
      </c>
      <c r="AO136" s="78" t="s">
        <v>712</v>
      </c>
      <c r="AP136" s="76" t="s">
        <v>232</v>
      </c>
      <c r="AQ136" s="76" t="s">
        <v>232</v>
      </c>
      <c r="AR136" s="79">
        <v>2595</v>
      </c>
      <c r="AS136" s="79" t="s">
        <v>256</v>
      </c>
      <c r="AT136" s="79">
        <v>5896</v>
      </c>
      <c r="AU136" s="76" t="s">
        <v>1906</v>
      </c>
      <c r="AV136" s="79">
        <v>50470</v>
      </c>
      <c r="AW136" s="79">
        <v>5047</v>
      </c>
      <c r="AX136" s="79">
        <v>45423</v>
      </c>
      <c r="AY136" s="79">
        <v>0</v>
      </c>
      <c r="AZ136" s="79">
        <v>50470</v>
      </c>
      <c r="BA136" s="76" t="s">
        <v>558</v>
      </c>
      <c r="BB136" s="78" t="s">
        <v>714</v>
      </c>
      <c r="BC136" s="78" t="s">
        <v>714</v>
      </c>
      <c r="BD136" s="76">
        <v>236</v>
      </c>
      <c r="BE136" s="78" t="s">
        <v>1528</v>
      </c>
      <c r="BF136" s="76" t="s">
        <v>1907</v>
      </c>
      <c r="BG136" s="78" t="s">
        <v>1330</v>
      </c>
      <c r="BH136" s="76" t="s">
        <v>1907</v>
      </c>
      <c r="BI136" s="78" t="s">
        <v>1330</v>
      </c>
      <c r="BJ136" s="78" t="s">
        <v>1330</v>
      </c>
      <c r="BK136" s="76" t="s">
        <v>256</v>
      </c>
      <c r="BL136" s="79">
        <v>300000</v>
      </c>
      <c r="BM136" s="79">
        <v>249530</v>
      </c>
      <c r="BN136" s="76" t="s">
        <v>256</v>
      </c>
      <c r="BO136" s="76" t="s">
        <v>256</v>
      </c>
      <c r="BP136" s="76" t="s">
        <v>256</v>
      </c>
      <c r="BQ136" s="76" t="s">
        <v>256</v>
      </c>
      <c r="BR136" s="76" t="s">
        <v>256</v>
      </c>
      <c r="BS136" s="76" t="s">
        <v>293</v>
      </c>
      <c r="BT136" s="76" t="s">
        <v>256</v>
      </c>
      <c r="BU136" s="76" t="s">
        <v>256</v>
      </c>
      <c r="BV136" s="76" t="s">
        <v>256</v>
      </c>
      <c r="BW136" s="76" t="s">
        <v>256</v>
      </c>
      <c r="BX136" s="76" t="s">
        <v>256</v>
      </c>
      <c r="BY136" s="76" t="s">
        <v>634</v>
      </c>
      <c r="BZ136" s="76" t="s">
        <v>256</v>
      </c>
      <c r="CA136" s="76" t="s">
        <v>256</v>
      </c>
      <c r="CB136" s="76" t="s">
        <v>256</v>
      </c>
      <c r="CC136" s="76" t="s">
        <v>256</v>
      </c>
      <c r="CD136" s="76" t="s">
        <v>560</v>
      </c>
      <c r="CE136" s="76" t="s">
        <v>296</v>
      </c>
      <c r="CF136" s="76" t="s">
        <v>297</v>
      </c>
      <c r="CG136" s="76" t="s">
        <v>297</v>
      </c>
      <c r="CH136" s="76" t="s">
        <v>297</v>
      </c>
      <c r="CI136" s="76" t="s">
        <v>297</v>
      </c>
      <c r="CJ136" s="76" t="s">
        <v>297</v>
      </c>
      <c r="CK136" s="76" t="s">
        <v>297</v>
      </c>
      <c r="CL136" s="79">
        <v>0</v>
      </c>
      <c r="CM136" s="79">
        <v>0</v>
      </c>
      <c r="CN136" s="79">
        <v>0</v>
      </c>
      <c r="CO136" s="79">
        <v>0</v>
      </c>
      <c r="CP136" s="79">
        <v>0</v>
      </c>
      <c r="CQ136" s="79">
        <v>0</v>
      </c>
      <c r="CR136" s="79">
        <v>0</v>
      </c>
      <c r="CS136" s="79">
        <v>0</v>
      </c>
      <c r="CT136" s="79">
        <v>0</v>
      </c>
      <c r="CU136" s="79">
        <v>2021100051962590</v>
      </c>
      <c r="CV136" s="79" t="s">
        <v>256</v>
      </c>
      <c r="CW136" s="76" t="s">
        <v>256</v>
      </c>
      <c r="CX136" s="79" t="s">
        <v>1908</v>
      </c>
      <c r="CY136" s="79" t="s">
        <v>256</v>
      </c>
      <c r="CZ136" s="79" t="s">
        <v>256</v>
      </c>
      <c r="DA136" s="79" t="s">
        <v>256</v>
      </c>
      <c r="DB136" s="79" t="s">
        <v>256</v>
      </c>
      <c r="DC136" s="79" t="s">
        <v>256</v>
      </c>
      <c r="DD136" s="79" t="s">
        <v>256</v>
      </c>
      <c r="DE136" s="79" t="s">
        <v>256</v>
      </c>
      <c r="DF136" s="44" t="s">
        <v>256</v>
      </c>
    </row>
    <row r="137" spans="1:110" x14ac:dyDescent="0.25">
      <c r="A137" s="76" t="s">
        <v>251</v>
      </c>
      <c r="B137" s="77">
        <v>43770</v>
      </c>
      <c r="C137" s="78" t="s">
        <v>252</v>
      </c>
      <c r="D137" s="78" t="s">
        <v>253</v>
      </c>
      <c r="E137" s="76" t="s">
        <v>254</v>
      </c>
      <c r="F137" s="76" t="s">
        <v>255</v>
      </c>
      <c r="G137" s="76" t="s">
        <v>256</v>
      </c>
      <c r="H137" s="76" t="s">
        <v>257</v>
      </c>
      <c r="I137" s="76" t="s">
        <v>258</v>
      </c>
      <c r="J137" s="78" t="s">
        <v>252</v>
      </c>
      <c r="K137" s="78" t="s">
        <v>259</v>
      </c>
      <c r="L137" s="76" t="s">
        <v>260</v>
      </c>
      <c r="M137" s="76" t="s">
        <v>261</v>
      </c>
      <c r="N137" s="76" t="s">
        <v>1386</v>
      </c>
      <c r="O137" s="76" t="s">
        <v>1387</v>
      </c>
      <c r="P137" s="76" t="s">
        <v>1388</v>
      </c>
      <c r="Q137" s="76" t="s">
        <v>1386</v>
      </c>
      <c r="R137" s="76" t="s">
        <v>1389</v>
      </c>
      <c r="S137" s="76" t="s">
        <v>422</v>
      </c>
      <c r="T137" s="76" t="s">
        <v>338</v>
      </c>
      <c r="U137" s="76" t="s">
        <v>203</v>
      </c>
      <c r="V137" s="79">
        <v>300000</v>
      </c>
      <c r="W137" s="79">
        <v>0</v>
      </c>
      <c r="X137" s="76" t="s">
        <v>1909</v>
      </c>
      <c r="Y137" s="76" t="s">
        <v>610</v>
      </c>
      <c r="Z137" s="76" t="s">
        <v>362</v>
      </c>
      <c r="AA137" s="76" t="s">
        <v>611</v>
      </c>
      <c r="AB137" s="76" t="s">
        <v>612</v>
      </c>
      <c r="AC137" s="76" t="s">
        <v>613</v>
      </c>
      <c r="AD137" s="76" t="s">
        <v>614</v>
      </c>
      <c r="AE137" s="76" t="s">
        <v>222</v>
      </c>
      <c r="AF137" s="76" t="s">
        <v>1391</v>
      </c>
      <c r="AG137" s="76" t="s">
        <v>1392</v>
      </c>
      <c r="AH137" s="76" t="s">
        <v>431</v>
      </c>
      <c r="AI137" s="78" t="s">
        <v>1910</v>
      </c>
      <c r="AJ137" s="78" t="s">
        <v>1910</v>
      </c>
      <c r="AK137" s="79">
        <v>520</v>
      </c>
      <c r="AL137" s="76" t="s">
        <v>209</v>
      </c>
      <c r="AM137" s="78" t="s">
        <v>711</v>
      </c>
      <c r="AN137" s="78" t="s">
        <v>711</v>
      </c>
      <c r="AO137" s="78" t="s">
        <v>711</v>
      </c>
      <c r="AP137" s="76" t="s">
        <v>660</v>
      </c>
      <c r="AQ137" s="76" t="s">
        <v>373</v>
      </c>
      <c r="AR137" s="79">
        <v>0</v>
      </c>
      <c r="AS137" s="79" t="s">
        <v>256</v>
      </c>
      <c r="AT137" s="79">
        <v>0</v>
      </c>
      <c r="AU137" s="76" t="s">
        <v>256</v>
      </c>
      <c r="AV137" s="79">
        <v>520</v>
      </c>
      <c r="AW137" s="79">
        <v>0</v>
      </c>
      <c r="AX137" s="79">
        <v>520</v>
      </c>
      <c r="AY137" s="79">
        <v>0</v>
      </c>
      <c r="AZ137" s="79">
        <v>520</v>
      </c>
      <c r="BA137" s="76" t="s">
        <v>1386</v>
      </c>
      <c r="BB137" s="78" t="s">
        <v>1837</v>
      </c>
      <c r="BC137" s="78" t="s">
        <v>1837</v>
      </c>
      <c r="BD137" s="76">
        <v>232</v>
      </c>
      <c r="BE137" s="78" t="s">
        <v>712</v>
      </c>
      <c r="BF137" s="76" t="s">
        <v>1911</v>
      </c>
      <c r="BG137" s="78" t="s">
        <v>714</v>
      </c>
      <c r="BH137" s="76" t="s">
        <v>1911</v>
      </c>
      <c r="BI137" s="78" t="s">
        <v>714</v>
      </c>
      <c r="BJ137" s="78" t="s">
        <v>714</v>
      </c>
      <c r="BK137" s="76" t="s">
        <v>256</v>
      </c>
      <c r="BL137" s="79">
        <v>243400</v>
      </c>
      <c r="BM137" s="79">
        <v>242880</v>
      </c>
      <c r="BN137" s="76" t="s">
        <v>256</v>
      </c>
      <c r="BO137" s="76" t="s">
        <v>256</v>
      </c>
      <c r="BP137" s="76" t="s">
        <v>256</v>
      </c>
      <c r="BQ137" s="76" t="s">
        <v>256</v>
      </c>
      <c r="BR137" s="76" t="s">
        <v>613</v>
      </c>
      <c r="BS137" s="76" t="s">
        <v>293</v>
      </c>
      <c r="BT137" s="76" t="s">
        <v>256</v>
      </c>
      <c r="BU137" s="76" t="s">
        <v>256</v>
      </c>
      <c r="BV137" s="76" t="s">
        <v>256</v>
      </c>
      <c r="BW137" s="76" t="s">
        <v>256</v>
      </c>
      <c r="BX137" s="76" t="s">
        <v>256</v>
      </c>
      <c r="BY137" s="76" t="s">
        <v>1394</v>
      </c>
      <c r="BZ137" s="76" t="s">
        <v>256</v>
      </c>
      <c r="CA137" s="76" t="s">
        <v>256</v>
      </c>
      <c r="CB137" s="76" t="s">
        <v>256</v>
      </c>
      <c r="CC137" s="76" t="s">
        <v>256</v>
      </c>
      <c r="CD137" s="76" t="s">
        <v>620</v>
      </c>
      <c r="CE137" s="76" t="s">
        <v>296</v>
      </c>
      <c r="CF137" s="76" t="s">
        <v>297</v>
      </c>
      <c r="CG137" s="76" t="s">
        <v>297</v>
      </c>
      <c r="CH137" s="76" t="s">
        <v>297</v>
      </c>
      <c r="CI137" s="76" t="s">
        <v>297</v>
      </c>
      <c r="CJ137" s="76" t="s">
        <v>297</v>
      </c>
      <c r="CK137" s="76" t="s">
        <v>297</v>
      </c>
      <c r="CL137" s="79">
        <v>0</v>
      </c>
      <c r="CM137" s="79">
        <v>0</v>
      </c>
      <c r="CN137" s="79">
        <v>0</v>
      </c>
      <c r="CO137" s="79">
        <v>0</v>
      </c>
      <c r="CP137" s="79">
        <v>0</v>
      </c>
      <c r="CQ137" s="79">
        <v>0</v>
      </c>
      <c r="CR137" s="79">
        <v>0</v>
      </c>
      <c r="CS137" s="79">
        <v>0</v>
      </c>
      <c r="CT137" s="79">
        <v>0</v>
      </c>
      <c r="CU137" s="79">
        <v>2021100051965400</v>
      </c>
      <c r="CV137" s="79" t="s">
        <v>256</v>
      </c>
      <c r="CW137" s="76" t="s">
        <v>256</v>
      </c>
      <c r="CX137" s="79" t="s">
        <v>1912</v>
      </c>
      <c r="CY137" s="79" t="s">
        <v>256</v>
      </c>
      <c r="CZ137" s="79" t="s">
        <v>256</v>
      </c>
      <c r="DA137" s="79" t="s">
        <v>256</v>
      </c>
      <c r="DB137" s="79" t="s">
        <v>256</v>
      </c>
      <c r="DC137" s="79" t="s">
        <v>256</v>
      </c>
      <c r="DD137" s="79" t="s">
        <v>256</v>
      </c>
      <c r="DE137" s="79" t="s">
        <v>256</v>
      </c>
      <c r="DF137" s="44" t="s">
        <v>256</v>
      </c>
    </row>
    <row r="138" spans="1:110" x14ac:dyDescent="0.25">
      <c r="A138" s="76" t="s">
        <v>251</v>
      </c>
      <c r="B138" s="77">
        <v>43770</v>
      </c>
      <c r="C138" s="78" t="s">
        <v>252</v>
      </c>
      <c r="D138" s="78" t="s">
        <v>253</v>
      </c>
      <c r="E138" s="76" t="s">
        <v>254</v>
      </c>
      <c r="F138" s="76" t="s">
        <v>255</v>
      </c>
      <c r="G138" s="76" t="s">
        <v>256</v>
      </c>
      <c r="H138" s="76" t="s">
        <v>257</v>
      </c>
      <c r="I138" s="76" t="s">
        <v>258</v>
      </c>
      <c r="J138" s="78" t="s">
        <v>252</v>
      </c>
      <c r="K138" s="78" t="s">
        <v>259</v>
      </c>
      <c r="L138" s="76" t="s">
        <v>260</v>
      </c>
      <c r="M138" s="76" t="s">
        <v>261</v>
      </c>
      <c r="N138" s="76" t="s">
        <v>1386</v>
      </c>
      <c r="O138" s="76" t="s">
        <v>1387</v>
      </c>
      <c r="P138" s="76" t="s">
        <v>1388</v>
      </c>
      <c r="Q138" s="76" t="s">
        <v>1386</v>
      </c>
      <c r="R138" s="76" t="s">
        <v>1389</v>
      </c>
      <c r="S138" s="76" t="s">
        <v>422</v>
      </c>
      <c r="T138" s="76" t="s">
        <v>338</v>
      </c>
      <c r="U138" s="76" t="s">
        <v>203</v>
      </c>
      <c r="V138" s="79">
        <v>300000</v>
      </c>
      <c r="W138" s="79">
        <v>0</v>
      </c>
      <c r="X138" s="76" t="s">
        <v>1909</v>
      </c>
      <c r="Y138" s="76" t="s">
        <v>610</v>
      </c>
      <c r="Z138" s="76" t="s">
        <v>362</v>
      </c>
      <c r="AA138" s="76" t="s">
        <v>611</v>
      </c>
      <c r="AB138" s="76" t="s">
        <v>612</v>
      </c>
      <c r="AC138" s="76" t="s">
        <v>613</v>
      </c>
      <c r="AD138" s="76" t="s">
        <v>614</v>
      </c>
      <c r="AE138" s="76" t="s">
        <v>222</v>
      </c>
      <c r="AF138" s="76" t="s">
        <v>1391</v>
      </c>
      <c r="AG138" s="76" t="s">
        <v>1392</v>
      </c>
      <c r="AH138" s="76" t="s">
        <v>431</v>
      </c>
      <c r="AI138" s="78" t="s">
        <v>1910</v>
      </c>
      <c r="AJ138" s="78" t="s">
        <v>1910</v>
      </c>
      <c r="AK138" s="79">
        <v>24445</v>
      </c>
      <c r="AL138" s="76" t="s">
        <v>211</v>
      </c>
      <c r="AM138" s="78" t="s">
        <v>869</v>
      </c>
      <c r="AN138" s="78" t="s">
        <v>869</v>
      </c>
      <c r="AO138" s="78" t="s">
        <v>869</v>
      </c>
      <c r="AP138" s="76" t="s">
        <v>373</v>
      </c>
      <c r="AQ138" s="76" t="s">
        <v>373</v>
      </c>
      <c r="AR138" s="79">
        <v>520</v>
      </c>
      <c r="AS138" s="79" t="s">
        <v>256</v>
      </c>
      <c r="AT138" s="79">
        <v>0</v>
      </c>
      <c r="AU138" s="76" t="s">
        <v>1913</v>
      </c>
      <c r="AV138" s="79">
        <v>23925</v>
      </c>
      <c r="AW138" s="79">
        <v>0</v>
      </c>
      <c r="AX138" s="79">
        <v>23925</v>
      </c>
      <c r="AY138" s="79">
        <v>0</v>
      </c>
      <c r="AZ138" s="79">
        <v>23925</v>
      </c>
      <c r="BA138" s="76" t="s">
        <v>1386</v>
      </c>
      <c r="BB138" s="78" t="s">
        <v>871</v>
      </c>
      <c r="BC138" s="78" t="s">
        <v>871</v>
      </c>
      <c r="BD138" s="76">
        <v>227</v>
      </c>
      <c r="BE138" s="78" t="s">
        <v>1277</v>
      </c>
      <c r="BF138" s="76" t="s">
        <v>1914</v>
      </c>
      <c r="BG138" s="78" t="s">
        <v>711</v>
      </c>
      <c r="BH138" s="76" t="s">
        <v>1914</v>
      </c>
      <c r="BI138" s="78" t="s">
        <v>711</v>
      </c>
      <c r="BJ138" s="78" t="s">
        <v>711</v>
      </c>
      <c r="BK138" s="76" t="s">
        <v>256</v>
      </c>
      <c r="BL138" s="79">
        <v>267325</v>
      </c>
      <c r="BM138" s="79">
        <v>243400</v>
      </c>
      <c r="BN138" s="76" t="s">
        <v>256</v>
      </c>
      <c r="BO138" s="76" t="s">
        <v>256</v>
      </c>
      <c r="BP138" s="76" t="s">
        <v>256</v>
      </c>
      <c r="BQ138" s="76" t="s">
        <v>256</v>
      </c>
      <c r="BR138" s="76" t="s">
        <v>613</v>
      </c>
      <c r="BS138" s="76" t="s">
        <v>293</v>
      </c>
      <c r="BT138" s="76" t="s">
        <v>256</v>
      </c>
      <c r="BU138" s="76" t="s">
        <v>256</v>
      </c>
      <c r="BV138" s="76" t="s">
        <v>256</v>
      </c>
      <c r="BW138" s="76" t="s">
        <v>256</v>
      </c>
      <c r="BX138" s="76" t="s">
        <v>256</v>
      </c>
      <c r="BY138" s="76" t="s">
        <v>1394</v>
      </c>
      <c r="BZ138" s="76" t="s">
        <v>256</v>
      </c>
      <c r="CA138" s="76" t="s">
        <v>256</v>
      </c>
      <c r="CB138" s="76" t="s">
        <v>256</v>
      </c>
      <c r="CC138" s="76" t="s">
        <v>256</v>
      </c>
      <c r="CD138" s="76" t="s">
        <v>620</v>
      </c>
      <c r="CE138" s="76" t="s">
        <v>296</v>
      </c>
      <c r="CF138" s="76" t="s">
        <v>297</v>
      </c>
      <c r="CG138" s="76" t="s">
        <v>297</v>
      </c>
      <c r="CH138" s="76" t="s">
        <v>297</v>
      </c>
      <c r="CI138" s="76" t="s">
        <v>297</v>
      </c>
      <c r="CJ138" s="76" t="s">
        <v>297</v>
      </c>
      <c r="CK138" s="76" t="s">
        <v>297</v>
      </c>
      <c r="CL138" s="79">
        <v>0</v>
      </c>
      <c r="CM138" s="79">
        <v>0</v>
      </c>
      <c r="CN138" s="79">
        <v>0</v>
      </c>
      <c r="CO138" s="79">
        <v>0</v>
      </c>
      <c r="CP138" s="79">
        <v>0</v>
      </c>
      <c r="CQ138" s="79">
        <v>0</v>
      </c>
      <c r="CR138" s="79">
        <v>0</v>
      </c>
      <c r="CS138" s="79">
        <v>0</v>
      </c>
      <c r="CT138" s="79">
        <v>0</v>
      </c>
      <c r="CU138" s="79">
        <v>2021100051962880</v>
      </c>
      <c r="CV138" s="79" t="s">
        <v>256</v>
      </c>
      <c r="CW138" s="76" t="s">
        <v>256</v>
      </c>
      <c r="CX138" s="79" t="s">
        <v>1915</v>
      </c>
      <c r="CY138" s="79" t="s">
        <v>256</v>
      </c>
      <c r="CZ138" s="79" t="s">
        <v>256</v>
      </c>
      <c r="DA138" s="79" t="s">
        <v>256</v>
      </c>
      <c r="DB138" s="79" t="s">
        <v>256</v>
      </c>
      <c r="DC138" s="79" t="s">
        <v>256</v>
      </c>
      <c r="DD138" s="79" t="s">
        <v>256</v>
      </c>
      <c r="DE138" s="79" t="s">
        <v>256</v>
      </c>
      <c r="DF138" s="44" t="s">
        <v>256</v>
      </c>
    </row>
    <row r="139" spans="1:110" x14ac:dyDescent="0.25">
      <c r="A139" s="76" t="s">
        <v>251</v>
      </c>
      <c r="B139" s="77">
        <v>43770</v>
      </c>
      <c r="C139" s="78" t="s">
        <v>252</v>
      </c>
      <c r="D139" s="78" t="s">
        <v>253</v>
      </c>
      <c r="E139" s="76" t="s">
        <v>254</v>
      </c>
      <c r="F139" s="76" t="s">
        <v>255</v>
      </c>
      <c r="G139" s="76" t="s">
        <v>256</v>
      </c>
      <c r="H139" s="76" t="s">
        <v>257</v>
      </c>
      <c r="I139" s="76" t="s">
        <v>258</v>
      </c>
      <c r="J139" s="78" t="s">
        <v>252</v>
      </c>
      <c r="K139" s="78" t="s">
        <v>259</v>
      </c>
      <c r="L139" s="76" t="s">
        <v>260</v>
      </c>
      <c r="M139" s="76" t="s">
        <v>261</v>
      </c>
      <c r="N139" s="76" t="s">
        <v>1916</v>
      </c>
      <c r="O139" s="76" t="s">
        <v>1917</v>
      </c>
      <c r="P139" s="76" t="s">
        <v>1918</v>
      </c>
      <c r="Q139" s="76" t="s">
        <v>1916</v>
      </c>
      <c r="R139" s="76" t="s">
        <v>1919</v>
      </c>
      <c r="S139" s="76" t="s">
        <v>1440</v>
      </c>
      <c r="T139" s="76" t="s">
        <v>338</v>
      </c>
      <c r="U139" s="76" t="s">
        <v>203</v>
      </c>
      <c r="V139" s="79">
        <v>300000</v>
      </c>
      <c r="W139" s="79">
        <v>0</v>
      </c>
      <c r="X139" s="76" t="s">
        <v>1920</v>
      </c>
      <c r="Y139" s="76" t="s">
        <v>1921</v>
      </c>
      <c r="Z139" s="76" t="s">
        <v>272</v>
      </c>
      <c r="AA139" s="76" t="s">
        <v>1922</v>
      </c>
      <c r="AB139" s="76" t="s">
        <v>1923</v>
      </c>
      <c r="AC139" s="76" t="s">
        <v>1924</v>
      </c>
      <c r="AD139" s="76" t="s">
        <v>1925</v>
      </c>
      <c r="AE139" s="76" t="s">
        <v>223</v>
      </c>
      <c r="AF139" s="76" t="s">
        <v>778</v>
      </c>
      <c r="AG139" s="76" t="s">
        <v>779</v>
      </c>
      <c r="AH139" s="76" t="s">
        <v>555</v>
      </c>
      <c r="AI139" s="78" t="s">
        <v>869</v>
      </c>
      <c r="AJ139" s="78" t="s">
        <v>1576</v>
      </c>
      <c r="AK139" s="79">
        <v>33587</v>
      </c>
      <c r="AL139" s="76" t="s">
        <v>212</v>
      </c>
      <c r="AM139" s="78" t="s">
        <v>1926</v>
      </c>
      <c r="AN139" s="78" t="s">
        <v>1333</v>
      </c>
      <c r="AO139" s="78" t="s">
        <v>1926</v>
      </c>
      <c r="AP139" s="76" t="s">
        <v>317</v>
      </c>
      <c r="AQ139" s="76" t="s">
        <v>232</v>
      </c>
      <c r="AR139" s="79">
        <v>10936</v>
      </c>
      <c r="AS139" s="79" t="s">
        <v>256</v>
      </c>
      <c r="AT139" s="79">
        <v>0</v>
      </c>
      <c r="AU139" s="76" t="s">
        <v>1927</v>
      </c>
      <c r="AV139" s="79">
        <v>22651</v>
      </c>
      <c r="AW139" s="79">
        <v>0</v>
      </c>
      <c r="AX139" s="79">
        <v>22651</v>
      </c>
      <c r="AY139" s="79">
        <v>0</v>
      </c>
      <c r="AZ139" s="79">
        <v>22651</v>
      </c>
      <c r="BA139" s="76" t="s">
        <v>1916</v>
      </c>
      <c r="BB139" s="78" t="s">
        <v>1380</v>
      </c>
      <c r="BC139" s="78" t="s">
        <v>1380</v>
      </c>
      <c r="BD139" s="76">
        <v>252</v>
      </c>
      <c r="BE139" s="78" t="s">
        <v>1928</v>
      </c>
      <c r="BF139" s="76" t="s">
        <v>1929</v>
      </c>
      <c r="BG139" s="78" t="s">
        <v>1287</v>
      </c>
      <c r="BH139" s="76" t="s">
        <v>1929</v>
      </c>
      <c r="BI139" s="78" t="s">
        <v>1287</v>
      </c>
      <c r="BJ139" s="78" t="s">
        <v>1287</v>
      </c>
      <c r="BK139" s="76" t="s">
        <v>256</v>
      </c>
      <c r="BL139" s="79">
        <v>84645</v>
      </c>
      <c r="BM139" s="79">
        <v>61994</v>
      </c>
      <c r="BN139" s="76" t="s">
        <v>290</v>
      </c>
      <c r="BO139" s="76" t="s">
        <v>256</v>
      </c>
      <c r="BP139" s="76" t="s">
        <v>256</v>
      </c>
      <c r="BQ139" s="76" t="s">
        <v>256</v>
      </c>
      <c r="BR139" s="76" t="s">
        <v>1924</v>
      </c>
      <c r="BS139" s="76" t="s">
        <v>293</v>
      </c>
      <c r="BT139" s="76" t="s">
        <v>256</v>
      </c>
      <c r="BU139" s="76" t="s">
        <v>779</v>
      </c>
      <c r="BV139" s="76" t="s">
        <v>256</v>
      </c>
      <c r="BW139" s="76" t="s">
        <v>778</v>
      </c>
      <c r="BX139" s="76" t="s">
        <v>256</v>
      </c>
      <c r="BY139" s="76" t="s">
        <v>1930</v>
      </c>
      <c r="BZ139" s="76" t="s">
        <v>256</v>
      </c>
      <c r="CA139" s="76" t="s">
        <v>256</v>
      </c>
      <c r="CB139" s="76" t="s">
        <v>256</v>
      </c>
      <c r="CC139" s="76" t="s">
        <v>256</v>
      </c>
      <c r="CD139" s="76" t="s">
        <v>1931</v>
      </c>
      <c r="CE139" s="76" t="s">
        <v>296</v>
      </c>
      <c r="CF139" s="76" t="s">
        <v>297</v>
      </c>
      <c r="CG139" s="76" t="s">
        <v>297</v>
      </c>
      <c r="CH139" s="76" t="s">
        <v>297</v>
      </c>
      <c r="CI139" s="76" t="s">
        <v>297</v>
      </c>
      <c r="CJ139" s="76" t="s">
        <v>297</v>
      </c>
      <c r="CK139" s="76" t="s">
        <v>297</v>
      </c>
      <c r="CL139" s="79">
        <v>0</v>
      </c>
      <c r="CM139" s="79">
        <v>0</v>
      </c>
      <c r="CN139" s="79">
        <v>0</v>
      </c>
      <c r="CO139" s="79">
        <v>0</v>
      </c>
      <c r="CP139" s="79">
        <v>0</v>
      </c>
      <c r="CQ139" s="79">
        <v>0</v>
      </c>
      <c r="CR139" s="79">
        <v>0</v>
      </c>
      <c r="CS139" s="79">
        <v>0</v>
      </c>
      <c r="CT139" s="79">
        <v>0</v>
      </c>
      <c r="CU139" s="79">
        <v>2021100051973100</v>
      </c>
      <c r="CV139" s="79" t="s">
        <v>256</v>
      </c>
      <c r="CW139" s="76" t="s">
        <v>256</v>
      </c>
      <c r="CX139" s="79" t="s">
        <v>1932</v>
      </c>
      <c r="CY139" s="79" t="s">
        <v>256</v>
      </c>
      <c r="CZ139" s="79" t="s">
        <v>256</v>
      </c>
      <c r="DA139" s="79" t="s">
        <v>256</v>
      </c>
      <c r="DB139" s="79" t="s">
        <v>256</v>
      </c>
      <c r="DC139" s="79" t="s">
        <v>256</v>
      </c>
      <c r="DD139" s="79" t="s">
        <v>256</v>
      </c>
      <c r="DE139" s="79" t="s">
        <v>256</v>
      </c>
      <c r="DF139" s="44" t="s">
        <v>256</v>
      </c>
    </row>
    <row r="140" spans="1:110" x14ac:dyDescent="0.25">
      <c r="A140" s="76" t="s">
        <v>251</v>
      </c>
      <c r="B140" s="77">
        <v>43770</v>
      </c>
      <c r="C140" s="78" t="s">
        <v>252</v>
      </c>
      <c r="D140" s="78" t="s">
        <v>253</v>
      </c>
      <c r="E140" s="76" t="s">
        <v>254</v>
      </c>
      <c r="F140" s="76" t="s">
        <v>255</v>
      </c>
      <c r="G140" s="76" t="s">
        <v>256</v>
      </c>
      <c r="H140" s="76" t="s">
        <v>257</v>
      </c>
      <c r="I140" s="76" t="s">
        <v>258</v>
      </c>
      <c r="J140" s="78" t="s">
        <v>252</v>
      </c>
      <c r="K140" s="78" t="s">
        <v>259</v>
      </c>
      <c r="L140" s="76" t="s">
        <v>260</v>
      </c>
      <c r="M140" s="76" t="s">
        <v>261</v>
      </c>
      <c r="N140" s="76" t="s">
        <v>1916</v>
      </c>
      <c r="O140" s="76" t="s">
        <v>1917</v>
      </c>
      <c r="P140" s="76" t="s">
        <v>1918</v>
      </c>
      <c r="Q140" s="76" t="s">
        <v>1916</v>
      </c>
      <c r="R140" s="76" t="s">
        <v>1919</v>
      </c>
      <c r="S140" s="76" t="s">
        <v>1440</v>
      </c>
      <c r="T140" s="76" t="s">
        <v>338</v>
      </c>
      <c r="U140" s="76" t="s">
        <v>203</v>
      </c>
      <c r="V140" s="79">
        <v>300000</v>
      </c>
      <c r="W140" s="79">
        <v>0</v>
      </c>
      <c r="X140" s="76" t="s">
        <v>1920</v>
      </c>
      <c r="Y140" s="76" t="s">
        <v>1921</v>
      </c>
      <c r="Z140" s="76" t="s">
        <v>272</v>
      </c>
      <c r="AA140" s="76" t="s">
        <v>1922</v>
      </c>
      <c r="AB140" s="76" t="s">
        <v>1923</v>
      </c>
      <c r="AC140" s="76" t="s">
        <v>1924</v>
      </c>
      <c r="AD140" s="76" t="s">
        <v>1925</v>
      </c>
      <c r="AE140" s="76" t="s">
        <v>223</v>
      </c>
      <c r="AF140" s="76" t="s">
        <v>778</v>
      </c>
      <c r="AG140" s="76" t="s">
        <v>779</v>
      </c>
      <c r="AH140" s="76" t="s">
        <v>555</v>
      </c>
      <c r="AI140" s="78" t="s">
        <v>869</v>
      </c>
      <c r="AJ140" s="78" t="s">
        <v>1576</v>
      </c>
      <c r="AK140" s="79">
        <v>238427</v>
      </c>
      <c r="AL140" s="76" t="s">
        <v>217</v>
      </c>
      <c r="AM140" s="78" t="s">
        <v>714</v>
      </c>
      <c r="AN140" s="78" t="s">
        <v>1780</v>
      </c>
      <c r="AO140" s="78" t="s">
        <v>1780</v>
      </c>
      <c r="AP140" s="76" t="s">
        <v>232</v>
      </c>
      <c r="AQ140" s="76" t="s">
        <v>232</v>
      </c>
      <c r="AR140" s="79">
        <v>24604</v>
      </c>
      <c r="AS140" s="79" t="s">
        <v>256</v>
      </c>
      <c r="AT140" s="79">
        <v>0</v>
      </c>
      <c r="AU140" s="76" t="s">
        <v>1933</v>
      </c>
      <c r="AV140" s="79">
        <v>213823</v>
      </c>
      <c r="AW140" s="79">
        <v>21382</v>
      </c>
      <c r="AX140" s="79">
        <v>192441</v>
      </c>
      <c r="AY140" s="79">
        <v>0</v>
      </c>
      <c r="AZ140" s="79">
        <v>213823</v>
      </c>
      <c r="BA140" s="76" t="s">
        <v>1934</v>
      </c>
      <c r="BB140" s="78" t="s">
        <v>1330</v>
      </c>
      <c r="BC140" s="78" t="s">
        <v>1330</v>
      </c>
      <c r="BD140" s="76">
        <v>239</v>
      </c>
      <c r="BE140" s="78" t="s">
        <v>1532</v>
      </c>
      <c r="BF140" s="76" t="s">
        <v>1935</v>
      </c>
      <c r="BG140" s="78" t="s">
        <v>1333</v>
      </c>
      <c r="BH140" s="76" t="s">
        <v>1935</v>
      </c>
      <c r="BI140" s="78" t="s">
        <v>1333</v>
      </c>
      <c r="BJ140" s="78" t="s">
        <v>1333</v>
      </c>
      <c r="BK140" s="76" t="s">
        <v>256</v>
      </c>
      <c r="BL140" s="79">
        <v>300000</v>
      </c>
      <c r="BM140" s="79">
        <v>86177</v>
      </c>
      <c r="BN140" s="76" t="s">
        <v>290</v>
      </c>
      <c r="BO140" s="76" t="s">
        <v>291</v>
      </c>
      <c r="BP140" s="76" t="s">
        <v>1936</v>
      </c>
      <c r="BQ140" s="76" t="s">
        <v>256</v>
      </c>
      <c r="BR140" s="76" t="s">
        <v>1924</v>
      </c>
      <c r="BS140" s="76" t="s">
        <v>293</v>
      </c>
      <c r="BT140" s="76" t="s">
        <v>256</v>
      </c>
      <c r="BU140" s="76" t="s">
        <v>779</v>
      </c>
      <c r="BV140" s="76" t="s">
        <v>256</v>
      </c>
      <c r="BW140" s="76" t="s">
        <v>778</v>
      </c>
      <c r="BX140" s="76" t="s">
        <v>256</v>
      </c>
      <c r="BY140" s="76" t="s">
        <v>1930</v>
      </c>
      <c r="BZ140" s="76" t="s">
        <v>256</v>
      </c>
      <c r="CA140" s="76" t="s">
        <v>256</v>
      </c>
      <c r="CB140" s="76" t="s">
        <v>256</v>
      </c>
      <c r="CC140" s="76" t="s">
        <v>256</v>
      </c>
      <c r="CD140" s="76" t="s">
        <v>1931</v>
      </c>
      <c r="CE140" s="76" t="s">
        <v>296</v>
      </c>
      <c r="CF140" s="76" t="s">
        <v>297</v>
      </c>
      <c r="CG140" s="76" t="s">
        <v>297</v>
      </c>
      <c r="CH140" s="76" t="s">
        <v>297</v>
      </c>
      <c r="CI140" s="76" t="s">
        <v>297</v>
      </c>
      <c r="CJ140" s="76" t="s">
        <v>297</v>
      </c>
      <c r="CK140" s="76" t="s">
        <v>297</v>
      </c>
      <c r="CL140" s="79">
        <v>0</v>
      </c>
      <c r="CM140" s="79">
        <v>0</v>
      </c>
      <c r="CN140" s="79">
        <v>0</v>
      </c>
      <c r="CO140" s="79">
        <v>0</v>
      </c>
      <c r="CP140" s="79">
        <v>0</v>
      </c>
      <c r="CQ140" s="79">
        <v>0</v>
      </c>
      <c r="CR140" s="79">
        <v>0</v>
      </c>
      <c r="CS140" s="79">
        <v>0</v>
      </c>
      <c r="CT140" s="79">
        <v>0</v>
      </c>
      <c r="CU140" s="79">
        <v>2021100051963150</v>
      </c>
      <c r="CV140" s="79" t="s">
        <v>256</v>
      </c>
      <c r="CW140" s="76" t="s">
        <v>256</v>
      </c>
      <c r="CX140" s="79" t="s">
        <v>1937</v>
      </c>
      <c r="CY140" s="79" t="s">
        <v>256</v>
      </c>
      <c r="CZ140" s="79" t="s">
        <v>256</v>
      </c>
      <c r="DA140" s="79" t="s">
        <v>256</v>
      </c>
      <c r="DB140" s="79" t="s">
        <v>256</v>
      </c>
      <c r="DC140" s="79" t="s">
        <v>256</v>
      </c>
      <c r="DD140" s="79" t="s">
        <v>256</v>
      </c>
      <c r="DE140" s="79" t="s">
        <v>256</v>
      </c>
      <c r="DF140" s="44" t="s">
        <v>256</v>
      </c>
    </row>
    <row r="141" spans="1:110" x14ac:dyDescent="0.25">
      <c r="A141" s="76" t="s">
        <v>251</v>
      </c>
      <c r="B141" s="77">
        <v>43770</v>
      </c>
      <c r="C141" s="78" t="s">
        <v>252</v>
      </c>
      <c r="D141" s="78" t="s">
        <v>253</v>
      </c>
      <c r="E141" s="76" t="s">
        <v>254</v>
      </c>
      <c r="F141" s="76" t="s">
        <v>255</v>
      </c>
      <c r="G141" s="76" t="s">
        <v>256</v>
      </c>
      <c r="H141" s="76" t="s">
        <v>257</v>
      </c>
      <c r="I141" s="76" t="s">
        <v>258</v>
      </c>
      <c r="J141" s="78" t="s">
        <v>252</v>
      </c>
      <c r="K141" s="78" t="s">
        <v>259</v>
      </c>
      <c r="L141" s="76" t="s">
        <v>260</v>
      </c>
      <c r="M141" s="76" t="s">
        <v>261</v>
      </c>
      <c r="N141" s="76" t="s">
        <v>1860</v>
      </c>
      <c r="O141" s="76" t="s">
        <v>1861</v>
      </c>
      <c r="P141" s="76" t="s">
        <v>1862</v>
      </c>
      <c r="Q141" s="76" t="s">
        <v>1860</v>
      </c>
      <c r="R141" s="76" t="s">
        <v>421</v>
      </c>
      <c r="S141" s="76" t="s">
        <v>422</v>
      </c>
      <c r="T141" s="76" t="s">
        <v>338</v>
      </c>
      <c r="U141" s="76" t="s">
        <v>203</v>
      </c>
      <c r="V141" s="79">
        <v>300000</v>
      </c>
      <c r="W141" s="79">
        <v>0</v>
      </c>
      <c r="X141" s="76" t="s">
        <v>1938</v>
      </c>
      <c r="Y141" s="76" t="s">
        <v>610</v>
      </c>
      <c r="Z141" s="76" t="s">
        <v>362</v>
      </c>
      <c r="AA141" s="76" t="s">
        <v>611</v>
      </c>
      <c r="AB141" s="76" t="s">
        <v>612</v>
      </c>
      <c r="AC141" s="76" t="s">
        <v>613</v>
      </c>
      <c r="AD141" s="76" t="s">
        <v>614</v>
      </c>
      <c r="AE141" s="76" t="s">
        <v>222</v>
      </c>
      <c r="AF141" s="76" t="s">
        <v>1391</v>
      </c>
      <c r="AG141" s="76" t="s">
        <v>1392</v>
      </c>
      <c r="AH141" s="76" t="s">
        <v>431</v>
      </c>
      <c r="AI141" s="78" t="s">
        <v>408</v>
      </c>
      <c r="AJ141" s="78" t="s">
        <v>408</v>
      </c>
      <c r="AK141" s="79">
        <v>46771</v>
      </c>
      <c r="AL141" s="76" t="s">
        <v>212</v>
      </c>
      <c r="AM141" s="78" t="s">
        <v>871</v>
      </c>
      <c r="AN141" s="78" t="s">
        <v>871</v>
      </c>
      <c r="AO141" s="78" t="s">
        <v>871</v>
      </c>
      <c r="AP141" s="76" t="s">
        <v>373</v>
      </c>
      <c r="AQ141" s="76" t="s">
        <v>373</v>
      </c>
      <c r="AR141" s="79">
        <v>15798</v>
      </c>
      <c r="AS141" s="79" t="s">
        <v>256</v>
      </c>
      <c r="AT141" s="79">
        <v>0</v>
      </c>
      <c r="AU141" s="76" t="s">
        <v>1939</v>
      </c>
      <c r="AV141" s="79">
        <v>30973</v>
      </c>
      <c r="AW141" s="79">
        <v>0</v>
      </c>
      <c r="AX141" s="79">
        <v>30973</v>
      </c>
      <c r="AY141" s="79">
        <v>0</v>
      </c>
      <c r="AZ141" s="79">
        <v>30973</v>
      </c>
      <c r="BA141" s="76" t="s">
        <v>1860</v>
      </c>
      <c r="BB141" s="78" t="s">
        <v>1529</v>
      </c>
      <c r="BC141" s="78" t="s">
        <v>1529</v>
      </c>
      <c r="BD141" s="76">
        <v>236</v>
      </c>
      <c r="BE141" s="78" t="s">
        <v>1528</v>
      </c>
      <c r="BF141" s="76" t="s">
        <v>1940</v>
      </c>
      <c r="BG141" s="78" t="s">
        <v>1330</v>
      </c>
      <c r="BH141" s="76" t="s">
        <v>1940</v>
      </c>
      <c r="BI141" s="78" t="s">
        <v>1330</v>
      </c>
      <c r="BJ141" s="78" t="s">
        <v>1330</v>
      </c>
      <c r="BK141" s="76" t="s">
        <v>256</v>
      </c>
      <c r="BL141" s="79">
        <v>267045</v>
      </c>
      <c r="BM141" s="79">
        <v>236072</v>
      </c>
      <c r="BN141" s="76" t="s">
        <v>256</v>
      </c>
      <c r="BO141" s="76" t="s">
        <v>256</v>
      </c>
      <c r="BP141" s="76" t="s">
        <v>256</v>
      </c>
      <c r="BQ141" s="76" t="s">
        <v>256</v>
      </c>
      <c r="BR141" s="76" t="s">
        <v>613</v>
      </c>
      <c r="BS141" s="76" t="s">
        <v>293</v>
      </c>
      <c r="BT141" s="76" t="s">
        <v>256</v>
      </c>
      <c r="BU141" s="76" t="s">
        <v>256</v>
      </c>
      <c r="BV141" s="76" t="s">
        <v>256</v>
      </c>
      <c r="BW141" s="76" t="s">
        <v>256</v>
      </c>
      <c r="BX141" s="76" t="s">
        <v>256</v>
      </c>
      <c r="BY141" s="76" t="s">
        <v>1394</v>
      </c>
      <c r="BZ141" s="76" t="s">
        <v>256</v>
      </c>
      <c r="CA141" s="76" t="s">
        <v>256</v>
      </c>
      <c r="CB141" s="76" t="s">
        <v>256</v>
      </c>
      <c r="CC141" s="76" t="s">
        <v>256</v>
      </c>
      <c r="CD141" s="76" t="s">
        <v>620</v>
      </c>
      <c r="CE141" s="76" t="s">
        <v>296</v>
      </c>
      <c r="CF141" s="76" t="s">
        <v>297</v>
      </c>
      <c r="CG141" s="76" t="s">
        <v>297</v>
      </c>
      <c r="CH141" s="76" t="s">
        <v>297</v>
      </c>
      <c r="CI141" s="76" t="s">
        <v>297</v>
      </c>
      <c r="CJ141" s="76" t="s">
        <v>297</v>
      </c>
      <c r="CK141" s="76" t="s">
        <v>297</v>
      </c>
      <c r="CL141" s="79">
        <v>0</v>
      </c>
      <c r="CM141" s="79">
        <v>0</v>
      </c>
      <c r="CN141" s="79">
        <v>0</v>
      </c>
      <c r="CO141" s="79">
        <v>0</v>
      </c>
      <c r="CP141" s="79">
        <v>0</v>
      </c>
      <c r="CQ141" s="79">
        <v>0</v>
      </c>
      <c r="CR141" s="79">
        <v>0</v>
      </c>
      <c r="CS141" s="79">
        <v>0</v>
      </c>
      <c r="CT141" s="79">
        <v>0</v>
      </c>
      <c r="CU141" s="79">
        <v>2021100051963790</v>
      </c>
      <c r="CV141" s="79">
        <v>10</v>
      </c>
      <c r="CW141" s="76" t="s">
        <v>1941</v>
      </c>
      <c r="CX141" s="79" t="s">
        <v>1942</v>
      </c>
      <c r="CY141" s="79" t="s">
        <v>256</v>
      </c>
      <c r="CZ141" s="79" t="s">
        <v>256</v>
      </c>
      <c r="DA141" s="79" t="s">
        <v>256</v>
      </c>
      <c r="DB141" s="79" t="s">
        <v>256</v>
      </c>
      <c r="DC141" s="79" t="s">
        <v>256</v>
      </c>
      <c r="DD141" s="79" t="s">
        <v>256</v>
      </c>
      <c r="DE141" s="79" t="s">
        <v>256</v>
      </c>
      <c r="DF141" s="44" t="s">
        <v>256</v>
      </c>
    </row>
    <row r="142" spans="1:110" x14ac:dyDescent="0.25">
      <c r="A142" s="76" t="s">
        <v>251</v>
      </c>
      <c r="B142" s="77">
        <v>43770</v>
      </c>
      <c r="C142" s="78" t="s">
        <v>252</v>
      </c>
      <c r="D142" s="78" t="s">
        <v>253</v>
      </c>
      <c r="E142" s="76" t="s">
        <v>254</v>
      </c>
      <c r="F142" s="76" t="s">
        <v>255</v>
      </c>
      <c r="G142" s="76" t="s">
        <v>256</v>
      </c>
      <c r="H142" s="76" t="s">
        <v>257</v>
      </c>
      <c r="I142" s="76" t="s">
        <v>258</v>
      </c>
      <c r="J142" s="78" t="s">
        <v>252</v>
      </c>
      <c r="K142" s="78" t="s">
        <v>259</v>
      </c>
      <c r="L142" s="76" t="s">
        <v>260</v>
      </c>
      <c r="M142" s="76" t="s">
        <v>261</v>
      </c>
      <c r="N142" s="76" t="s">
        <v>1943</v>
      </c>
      <c r="O142" s="76" t="s">
        <v>1944</v>
      </c>
      <c r="P142" s="76" t="s">
        <v>1945</v>
      </c>
      <c r="Q142" s="76" t="s">
        <v>1943</v>
      </c>
      <c r="R142" s="76" t="s">
        <v>917</v>
      </c>
      <c r="S142" s="76" t="s">
        <v>422</v>
      </c>
      <c r="T142" s="76" t="s">
        <v>338</v>
      </c>
      <c r="U142" s="76" t="s">
        <v>203</v>
      </c>
      <c r="V142" s="79">
        <v>300000</v>
      </c>
      <c r="W142" s="79">
        <v>0</v>
      </c>
      <c r="X142" s="76" t="s">
        <v>1946</v>
      </c>
      <c r="Y142" s="76" t="s">
        <v>1639</v>
      </c>
      <c r="Z142" s="76" t="s">
        <v>272</v>
      </c>
      <c r="AA142" s="76" t="s">
        <v>1640</v>
      </c>
      <c r="AB142" s="76" t="s">
        <v>1641</v>
      </c>
      <c r="AC142" s="76" t="s">
        <v>1642</v>
      </c>
      <c r="AD142" s="76" t="s">
        <v>1643</v>
      </c>
      <c r="AE142" s="76" t="s">
        <v>223</v>
      </c>
      <c r="AF142" s="76" t="s">
        <v>802</v>
      </c>
      <c r="AG142" s="76" t="s">
        <v>803</v>
      </c>
      <c r="AH142" s="76" t="s">
        <v>535</v>
      </c>
      <c r="AI142" s="78" t="s">
        <v>1277</v>
      </c>
      <c r="AJ142" s="78" t="s">
        <v>1576</v>
      </c>
      <c r="AK142" s="79">
        <v>28672</v>
      </c>
      <c r="AL142" s="76" t="s">
        <v>211</v>
      </c>
      <c r="AM142" s="78" t="s">
        <v>1780</v>
      </c>
      <c r="AN142" s="78" t="s">
        <v>712</v>
      </c>
      <c r="AO142" s="78" t="s">
        <v>712</v>
      </c>
      <c r="AP142" s="76" t="s">
        <v>232</v>
      </c>
      <c r="AQ142" s="76" t="s">
        <v>232</v>
      </c>
      <c r="AR142" s="79">
        <v>0</v>
      </c>
      <c r="AS142" s="79" t="s">
        <v>256</v>
      </c>
      <c r="AT142" s="79">
        <v>0</v>
      </c>
      <c r="AU142" s="76" t="s">
        <v>256</v>
      </c>
      <c r="AV142" s="79">
        <v>28672</v>
      </c>
      <c r="AW142" s="79">
        <v>2867</v>
      </c>
      <c r="AX142" s="79">
        <v>25805</v>
      </c>
      <c r="AY142" s="79">
        <v>0</v>
      </c>
      <c r="AZ142" s="79">
        <v>28672</v>
      </c>
      <c r="BA142" s="76" t="s">
        <v>1639</v>
      </c>
      <c r="BB142" s="78" t="s">
        <v>1947</v>
      </c>
      <c r="BC142" s="78" t="s">
        <v>1947</v>
      </c>
      <c r="BD142" s="76">
        <v>237</v>
      </c>
      <c r="BE142" s="78" t="s">
        <v>1330</v>
      </c>
      <c r="BF142" s="76" t="s">
        <v>1948</v>
      </c>
      <c r="BG142" s="78" t="s">
        <v>1332</v>
      </c>
      <c r="BH142" s="76" t="s">
        <v>1948</v>
      </c>
      <c r="BI142" s="78" t="s">
        <v>1332</v>
      </c>
      <c r="BJ142" s="78" t="s">
        <v>1332</v>
      </c>
      <c r="BK142" s="76" t="s">
        <v>256</v>
      </c>
      <c r="BL142" s="79">
        <v>300000</v>
      </c>
      <c r="BM142" s="79">
        <v>271328</v>
      </c>
      <c r="BN142" s="76" t="s">
        <v>256</v>
      </c>
      <c r="BO142" s="76" t="s">
        <v>256</v>
      </c>
      <c r="BP142" s="76" t="s">
        <v>256</v>
      </c>
      <c r="BQ142" s="76" t="s">
        <v>256</v>
      </c>
      <c r="BR142" s="76" t="s">
        <v>1642</v>
      </c>
      <c r="BS142" s="76" t="s">
        <v>293</v>
      </c>
      <c r="BT142" s="76" t="s">
        <v>256</v>
      </c>
      <c r="BU142" s="76" t="s">
        <v>803</v>
      </c>
      <c r="BV142" s="76" t="s">
        <v>256</v>
      </c>
      <c r="BW142" s="76" t="s">
        <v>802</v>
      </c>
      <c r="BX142" s="76" t="s">
        <v>256</v>
      </c>
      <c r="BY142" s="76" t="s">
        <v>1949</v>
      </c>
      <c r="BZ142" s="76" t="s">
        <v>256</v>
      </c>
      <c r="CA142" s="76" t="s">
        <v>256</v>
      </c>
      <c r="CB142" s="76" t="s">
        <v>256</v>
      </c>
      <c r="CC142" s="76" t="s">
        <v>256</v>
      </c>
      <c r="CD142" s="76" t="s">
        <v>1647</v>
      </c>
      <c r="CE142" s="76" t="s">
        <v>296</v>
      </c>
      <c r="CF142" s="76" t="s">
        <v>297</v>
      </c>
      <c r="CG142" s="76" t="s">
        <v>297</v>
      </c>
      <c r="CH142" s="76" t="s">
        <v>297</v>
      </c>
      <c r="CI142" s="76" t="s">
        <v>297</v>
      </c>
      <c r="CJ142" s="76" t="s">
        <v>297</v>
      </c>
      <c r="CK142" s="76" t="s">
        <v>297</v>
      </c>
      <c r="CL142" s="79">
        <v>0</v>
      </c>
      <c r="CM142" s="79">
        <v>0</v>
      </c>
      <c r="CN142" s="79">
        <v>0</v>
      </c>
      <c r="CO142" s="79">
        <v>0</v>
      </c>
      <c r="CP142" s="79">
        <v>0</v>
      </c>
      <c r="CQ142" s="79">
        <v>0</v>
      </c>
      <c r="CR142" s="79">
        <v>0</v>
      </c>
      <c r="CS142" s="79">
        <v>0</v>
      </c>
      <c r="CT142" s="79">
        <v>0</v>
      </c>
      <c r="CU142" s="79">
        <v>2021100051963800</v>
      </c>
      <c r="CV142" s="79" t="s">
        <v>256</v>
      </c>
      <c r="CW142" s="76" t="s">
        <v>256</v>
      </c>
      <c r="CX142" s="79" t="s">
        <v>1950</v>
      </c>
      <c r="CY142" s="79" t="s">
        <v>256</v>
      </c>
      <c r="CZ142" s="79" t="s">
        <v>256</v>
      </c>
      <c r="DA142" s="79" t="s">
        <v>256</v>
      </c>
      <c r="DB142" s="79" t="s">
        <v>256</v>
      </c>
      <c r="DC142" s="79" t="s">
        <v>256</v>
      </c>
      <c r="DD142" s="79" t="s">
        <v>256</v>
      </c>
      <c r="DE142" s="79" t="s">
        <v>256</v>
      </c>
      <c r="DF142" s="44" t="s">
        <v>256</v>
      </c>
    </row>
    <row r="143" spans="1:110" x14ac:dyDescent="0.25">
      <c r="A143" s="76" t="s">
        <v>251</v>
      </c>
      <c r="B143" s="77">
        <v>43770</v>
      </c>
      <c r="C143" s="78" t="s">
        <v>252</v>
      </c>
      <c r="D143" s="78" t="s">
        <v>253</v>
      </c>
      <c r="E143" s="76" t="s">
        <v>254</v>
      </c>
      <c r="F143" s="76" t="s">
        <v>255</v>
      </c>
      <c r="G143" s="76" t="s">
        <v>256</v>
      </c>
      <c r="H143" s="76" t="s">
        <v>257</v>
      </c>
      <c r="I143" s="76" t="s">
        <v>258</v>
      </c>
      <c r="J143" s="78" t="s">
        <v>252</v>
      </c>
      <c r="K143" s="78" t="s">
        <v>259</v>
      </c>
      <c r="L143" s="76" t="s">
        <v>260</v>
      </c>
      <c r="M143" s="76" t="s">
        <v>261</v>
      </c>
      <c r="N143" s="76" t="s">
        <v>1951</v>
      </c>
      <c r="O143" s="76" t="s">
        <v>1952</v>
      </c>
      <c r="P143" s="76" t="s">
        <v>1953</v>
      </c>
      <c r="Q143" s="76" t="s">
        <v>1951</v>
      </c>
      <c r="R143" s="76" t="s">
        <v>1449</v>
      </c>
      <c r="S143" s="76" t="s">
        <v>445</v>
      </c>
      <c r="T143" s="76" t="s">
        <v>338</v>
      </c>
      <c r="U143" s="76" t="s">
        <v>203</v>
      </c>
      <c r="V143" s="79">
        <v>300000</v>
      </c>
      <c r="W143" s="79">
        <v>0</v>
      </c>
      <c r="X143" s="76" t="s">
        <v>1954</v>
      </c>
      <c r="Y143" s="76" t="s">
        <v>1162</v>
      </c>
      <c r="Z143" s="76" t="s">
        <v>272</v>
      </c>
      <c r="AA143" s="76" t="s">
        <v>1163</v>
      </c>
      <c r="AB143" s="76" t="s">
        <v>1164</v>
      </c>
      <c r="AC143" s="76" t="s">
        <v>256</v>
      </c>
      <c r="AD143" s="76" t="s">
        <v>1165</v>
      </c>
      <c r="AE143" s="76" t="s">
        <v>223</v>
      </c>
      <c r="AF143" s="76" t="s">
        <v>311</v>
      </c>
      <c r="AG143" s="76" t="s">
        <v>312</v>
      </c>
      <c r="AH143" s="76" t="s">
        <v>313</v>
      </c>
      <c r="AI143" s="78" t="s">
        <v>711</v>
      </c>
      <c r="AJ143" s="78" t="s">
        <v>711</v>
      </c>
      <c r="AK143" s="79">
        <v>24000</v>
      </c>
      <c r="AL143" s="76" t="s">
        <v>211</v>
      </c>
      <c r="AM143" s="78" t="s">
        <v>1822</v>
      </c>
      <c r="AN143" s="78" t="s">
        <v>1279</v>
      </c>
      <c r="AO143" s="78" t="s">
        <v>1279</v>
      </c>
      <c r="AP143" s="76" t="s">
        <v>232</v>
      </c>
      <c r="AQ143" s="76" t="s">
        <v>232</v>
      </c>
      <c r="AR143" s="79">
        <v>0</v>
      </c>
      <c r="AS143" s="79" t="s">
        <v>256</v>
      </c>
      <c r="AT143" s="79">
        <v>0</v>
      </c>
      <c r="AU143" s="76" t="s">
        <v>256</v>
      </c>
      <c r="AV143" s="79">
        <v>24000</v>
      </c>
      <c r="AW143" s="79">
        <v>2400</v>
      </c>
      <c r="AX143" s="79">
        <v>21600</v>
      </c>
      <c r="AY143" s="79">
        <v>0</v>
      </c>
      <c r="AZ143" s="79">
        <v>24000</v>
      </c>
      <c r="BA143" s="76" t="s">
        <v>1169</v>
      </c>
      <c r="BB143" s="78" t="s">
        <v>1528</v>
      </c>
      <c r="BC143" s="78" t="s">
        <v>1528</v>
      </c>
      <c r="BD143" s="76">
        <v>237</v>
      </c>
      <c r="BE143" s="78" t="s">
        <v>1330</v>
      </c>
      <c r="BF143" s="76" t="s">
        <v>1955</v>
      </c>
      <c r="BG143" s="78" t="s">
        <v>1332</v>
      </c>
      <c r="BH143" s="76" t="s">
        <v>1955</v>
      </c>
      <c r="BI143" s="78" t="s">
        <v>1332</v>
      </c>
      <c r="BJ143" s="78" t="s">
        <v>1332</v>
      </c>
      <c r="BK143" s="76" t="s">
        <v>256</v>
      </c>
      <c r="BL143" s="79">
        <v>276000</v>
      </c>
      <c r="BM143" s="79">
        <v>252000</v>
      </c>
      <c r="BN143" s="76" t="s">
        <v>256</v>
      </c>
      <c r="BO143" s="76" t="s">
        <v>256</v>
      </c>
      <c r="BP143" s="76" t="s">
        <v>256</v>
      </c>
      <c r="BQ143" s="76" t="s">
        <v>256</v>
      </c>
      <c r="BR143" s="76" t="s">
        <v>256</v>
      </c>
      <c r="BS143" s="76" t="s">
        <v>293</v>
      </c>
      <c r="BT143" s="76" t="s">
        <v>256</v>
      </c>
      <c r="BU143" s="76" t="s">
        <v>256</v>
      </c>
      <c r="BV143" s="76" t="s">
        <v>256</v>
      </c>
      <c r="BW143" s="76" t="s">
        <v>256</v>
      </c>
      <c r="BX143" s="76" t="s">
        <v>256</v>
      </c>
      <c r="BY143" s="76" t="s">
        <v>323</v>
      </c>
      <c r="BZ143" s="76" t="s">
        <v>256</v>
      </c>
      <c r="CA143" s="76" t="s">
        <v>256</v>
      </c>
      <c r="CB143" s="76" t="s">
        <v>256</v>
      </c>
      <c r="CC143" s="76" t="s">
        <v>256</v>
      </c>
      <c r="CD143" s="76" t="s">
        <v>1172</v>
      </c>
      <c r="CE143" s="76" t="s">
        <v>296</v>
      </c>
      <c r="CF143" s="76" t="s">
        <v>297</v>
      </c>
      <c r="CG143" s="76" t="s">
        <v>297</v>
      </c>
      <c r="CH143" s="76" t="s">
        <v>297</v>
      </c>
      <c r="CI143" s="76" t="s">
        <v>297</v>
      </c>
      <c r="CJ143" s="76" t="s">
        <v>297</v>
      </c>
      <c r="CK143" s="76" t="s">
        <v>297</v>
      </c>
      <c r="CL143" s="79">
        <v>0</v>
      </c>
      <c r="CM143" s="79">
        <v>0</v>
      </c>
      <c r="CN143" s="79">
        <v>0</v>
      </c>
      <c r="CO143" s="79">
        <v>0</v>
      </c>
      <c r="CP143" s="79">
        <v>0</v>
      </c>
      <c r="CQ143" s="79">
        <v>0</v>
      </c>
      <c r="CR143" s="79">
        <v>0</v>
      </c>
      <c r="CS143" s="79">
        <v>0</v>
      </c>
      <c r="CT143" s="79">
        <v>0</v>
      </c>
      <c r="CU143" s="79">
        <v>2021100051963800</v>
      </c>
      <c r="CV143" s="79" t="s">
        <v>256</v>
      </c>
      <c r="CW143" s="76" t="s">
        <v>256</v>
      </c>
      <c r="CX143" s="79" t="s">
        <v>1956</v>
      </c>
      <c r="CY143" s="79" t="s">
        <v>256</v>
      </c>
      <c r="CZ143" s="79" t="s">
        <v>256</v>
      </c>
      <c r="DA143" s="79" t="s">
        <v>256</v>
      </c>
      <c r="DB143" s="79" t="s">
        <v>256</v>
      </c>
      <c r="DC143" s="79" t="s">
        <v>256</v>
      </c>
      <c r="DD143" s="79" t="s">
        <v>256</v>
      </c>
      <c r="DE143" s="79" t="s">
        <v>256</v>
      </c>
      <c r="DF143" s="44" t="s">
        <v>256</v>
      </c>
    </row>
    <row r="144" spans="1:110" x14ac:dyDescent="0.25">
      <c r="A144" s="76" t="s">
        <v>251</v>
      </c>
      <c r="B144" s="77">
        <v>43770</v>
      </c>
      <c r="C144" s="78" t="s">
        <v>252</v>
      </c>
      <c r="D144" s="78" t="s">
        <v>253</v>
      </c>
      <c r="E144" s="76" t="s">
        <v>254</v>
      </c>
      <c r="F144" s="76" t="s">
        <v>255</v>
      </c>
      <c r="G144" s="76" t="s">
        <v>256</v>
      </c>
      <c r="H144" s="76" t="s">
        <v>257</v>
      </c>
      <c r="I144" s="76" t="s">
        <v>258</v>
      </c>
      <c r="J144" s="78" t="s">
        <v>252</v>
      </c>
      <c r="K144" s="78" t="s">
        <v>259</v>
      </c>
      <c r="L144" s="76" t="s">
        <v>260</v>
      </c>
      <c r="M144" s="76" t="s">
        <v>261</v>
      </c>
      <c r="N144" s="76" t="s">
        <v>1860</v>
      </c>
      <c r="O144" s="76" t="s">
        <v>1861</v>
      </c>
      <c r="P144" s="76" t="s">
        <v>1862</v>
      </c>
      <c r="Q144" s="76" t="s">
        <v>1860</v>
      </c>
      <c r="R144" s="76" t="s">
        <v>421</v>
      </c>
      <c r="S144" s="76" t="s">
        <v>422</v>
      </c>
      <c r="T144" s="76" t="s">
        <v>338</v>
      </c>
      <c r="U144" s="76" t="s">
        <v>203</v>
      </c>
      <c r="V144" s="79">
        <v>300000</v>
      </c>
      <c r="W144" s="79">
        <v>0</v>
      </c>
      <c r="X144" s="76" t="s">
        <v>1957</v>
      </c>
      <c r="Y144" s="76" t="s">
        <v>610</v>
      </c>
      <c r="Z144" s="76" t="s">
        <v>272</v>
      </c>
      <c r="AA144" s="76" t="s">
        <v>611</v>
      </c>
      <c r="AB144" s="76" t="s">
        <v>612</v>
      </c>
      <c r="AC144" s="76" t="s">
        <v>613</v>
      </c>
      <c r="AD144" s="76" t="s">
        <v>614</v>
      </c>
      <c r="AE144" s="76" t="s">
        <v>223</v>
      </c>
      <c r="AF144" s="76" t="s">
        <v>311</v>
      </c>
      <c r="AG144" s="76" t="s">
        <v>312</v>
      </c>
      <c r="AH144" s="76" t="s">
        <v>313</v>
      </c>
      <c r="AI144" s="78" t="s">
        <v>1277</v>
      </c>
      <c r="AJ144" s="78" t="s">
        <v>1277</v>
      </c>
      <c r="AK144" s="79">
        <v>18462</v>
      </c>
      <c r="AL144" s="76" t="s">
        <v>210</v>
      </c>
      <c r="AM144" s="78" t="s">
        <v>1822</v>
      </c>
      <c r="AN144" s="78" t="s">
        <v>1279</v>
      </c>
      <c r="AO144" s="78" t="s">
        <v>1279</v>
      </c>
      <c r="AP144" s="76" t="s">
        <v>232</v>
      </c>
      <c r="AQ144" s="76" t="s">
        <v>232</v>
      </c>
      <c r="AR144" s="79">
        <v>919</v>
      </c>
      <c r="AS144" s="79" t="s">
        <v>256</v>
      </c>
      <c r="AT144" s="79">
        <v>0</v>
      </c>
      <c r="AU144" s="76" t="s">
        <v>1958</v>
      </c>
      <c r="AV144" s="79">
        <v>17543</v>
      </c>
      <c r="AW144" s="79">
        <v>1754</v>
      </c>
      <c r="AX144" s="79">
        <v>15789</v>
      </c>
      <c r="AY144" s="79">
        <v>0</v>
      </c>
      <c r="AZ144" s="79">
        <v>17543</v>
      </c>
      <c r="BA144" s="76" t="s">
        <v>688</v>
      </c>
      <c r="BB144" s="78" t="s">
        <v>1528</v>
      </c>
      <c r="BC144" s="78" t="s">
        <v>1528</v>
      </c>
      <c r="BD144" s="76">
        <v>237</v>
      </c>
      <c r="BE144" s="78" t="s">
        <v>1330</v>
      </c>
      <c r="BF144" s="76" t="s">
        <v>1959</v>
      </c>
      <c r="BG144" s="78" t="s">
        <v>1332</v>
      </c>
      <c r="BH144" s="76" t="s">
        <v>1959</v>
      </c>
      <c r="BI144" s="78" t="s">
        <v>1332</v>
      </c>
      <c r="BJ144" s="78" t="s">
        <v>1332</v>
      </c>
      <c r="BK144" s="76" t="s">
        <v>256</v>
      </c>
      <c r="BL144" s="79">
        <v>253617</v>
      </c>
      <c r="BM144" s="79">
        <v>236074</v>
      </c>
      <c r="BN144" s="76" t="s">
        <v>256</v>
      </c>
      <c r="BO144" s="76" t="s">
        <v>256</v>
      </c>
      <c r="BP144" s="76" t="s">
        <v>256</v>
      </c>
      <c r="BQ144" s="76" t="s">
        <v>256</v>
      </c>
      <c r="BR144" s="76" t="s">
        <v>613</v>
      </c>
      <c r="BS144" s="76" t="s">
        <v>293</v>
      </c>
      <c r="BT144" s="76" t="s">
        <v>256</v>
      </c>
      <c r="BU144" s="76" t="s">
        <v>256</v>
      </c>
      <c r="BV144" s="76" t="s">
        <v>256</v>
      </c>
      <c r="BW144" s="76" t="s">
        <v>256</v>
      </c>
      <c r="BX144" s="76" t="s">
        <v>256</v>
      </c>
      <c r="BY144" s="76" t="s">
        <v>323</v>
      </c>
      <c r="BZ144" s="76" t="s">
        <v>256</v>
      </c>
      <c r="CA144" s="76" t="s">
        <v>256</v>
      </c>
      <c r="CB144" s="76" t="s">
        <v>256</v>
      </c>
      <c r="CC144" s="76" t="s">
        <v>256</v>
      </c>
      <c r="CD144" s="76" t="s">
        <v>691</v>
      </c>
      <c r="CE144" s="76" t="s">
        <v>296</v>
      </c>
      <c r="CF144" s="76" t="s">
        <v>297</v>
      </c>
      <c r="CG144" s="76" t="s">
        <v>297</v>
      </c>
      <c r="CH144" s="76" t="s">
        <v>297</v>
      </c>
      <c r="CI144" s="76" t="s">
        <v>297</v>
      </c>
      <c r="CJ144" s="76" t="s">
        <v>297</v>
      </c>
      <c r="CK144" s="76" t="s">
        <v>297</v>
      </c>
      <c r="CL144" s="79">
        <v>0</v>
      </c>
      <c r="CM144" s="79">
        <v>0</v>
      </c>
      <c r="CN144" s="79">
        <v>0</v>
      </c>
      <c r="CO144" s="79">
        <v>0</v>
      </c>
      <c r="CP144" s="79">
        <v>0</v>
      </c>
      <c r="CQ144" s="79">
        <v>0</v>
      </c>
      <c r="CR144" s="79">
        <v>0</v>
      </c>
      <c r="CS144" s="79">
        <v>0</v>
      </c>
      <c r="CT144" s="79">
        <v>0</v>
      </c>
      <c r="CU144" s="79">
        <v>2021100051963950</v>
      </c>
      <c r="CV144" s="79" t="s">
        <v>256</v>
      </c>
      <c r="CW144" s="76" t="s">
        <v>256</v>
      </c>
      <c r="CX144" s="79" t="s">
        <v>1960</v>
      </c>
      <c r="CY144" s="79" t="s">
        <v>256</v>
      </c>
      <c r="CZ144" s="79" t="s">
        <v>256</v>
      </c>
      <c r="DA144" s="79" t="s">
        <v>256</v>
      </c>
      <c r="DB144" s="79" t="s">
        <v>256</v>
      </c>
      <c r="DC144" s="79" t="s">
        <v>256</v>
      </c>
      <c r="DD144" s="79" t="s">
        <v>256</v>
      </c>
      <c r="DE144" s="79" t="s">
        <v>256</v>
      </c>
      <c r="DF144" s="44" t="s">
        <v>256</v>
      </c>
    </row>
    <row r="145" spans="1:110" x14ac:dyDescent="0.25">
      <c r="A145" s="76" t="s">
        <v>251</v>
      </c>
      <c r="B145" s="77">
        <v>43770</v>
      </c>
      <c r="C145" s="78" t="s">
        <v>252</v>
      </c>
      <c r="D145" s="78" t="s">
        <v>253</v>
      </c>
      <c r="E145" s="76" t="s">
        <v>254</v>
      </c>
      <c r="F145" s="76" t="s">
        <v>255</v>
      </c>
      <c r="G145" s="76" t="s">
        <v>256</v>
      </c>
      <c r="H145" s="76" t="s">
        <v>257</v>
      </c>
      <c r="I145" s="76" t="s">
        <v>258</v>
      </c>
      <c r="J145" s="78" t="s">
        <v>252</v>
      </c>
      <c r="K145" s="78" t="s">
        <v>259</v>
      </c>
      <c r="L145" s="76" t="s">
        <v>260</v>
      </c>
      <c r="M145" s="76" t="s">
        <v>261</v>
      </c>
      <c r="N145" s="76" t="s">
        <v>1961</v>
      </c>
      <c r="O145" s="76" t="s">
        <v>1962</v>
      </c>
      <c r="P145" s="76" t="s">
        <v>1963</v>
      </c>
      <c r="Q145" s="76" t="s">
        <v>1964</v>
      </c>
      <c r="R145" s="76" t="s">
        <v>595</v>
      </c>
      <c r="S145" s="76" t="s">
        <v>359</v>
      </c>
      <c r="T145" s="76" t="s">
        <v>338</v>
      </c>
      <c r="U145" s="76" t="s">
        <v>512</v>
      </c>
      <c r="V145" s="79">
        <v>300000</v>
      </c>
      <c r="W145" s="79">
        <v>0</v>
      </c>
      <c r="X145" s="76" t="s">
        <v>1965</v>
      </c>
      <c r="Y145" s="76" t="s">
        <v>447</v>
      </c>
      <c r="Z145" s="76" t="s">
        <v>272</v>
      </c>
      <c r="AA145" s="76" t="s">
        <v>448</v>
      </c>
      <c r="AB145" s="76" t="s">
        <v>449</v>
      </c>
      <c r="AC145" s="76" t="s">
        <v>256</v>
      </c>
      <c r="AD145" s="76" t="s">
        <v>450</v>
      </c>
      <c r="AE145" s="76" t="s">
        <v>223</v>
      </c>
      <c r="AF145" s="76" t="s">
        <v>1966</v>
      </c>
      <c r="AG145" s="76" t="s">
        <v>1967</v>
      </c>
      <c r="AH145" s="76" t="s">
        <v>1741</v>
      </c>
      <c r="AI145" s="78" t="s">
        <v>1968</v>
      </c>
      <c r="AJ145" s="78" t="s">
        <v>1837</v>
      </c>
      <c r="AK145" s="79">
        <v>9891</v>
      </c>
      <c r="AL145" s="76" t="s">
        <v>209</v>
      </c>
      <c r="AM145" s="78" t="s">
        <v>1969</v>
      </c>
      <c r="AN145" s="78" t="s">
        <v>1969</v>
      </c>
      <c r="AO145" s="78" t="s">
        <v>1969</v>
      </c>
      <c r="AP145" s="76" t="s">
        <v>317</v>
      </c>
      <c r="AQ145" s="76" t="s">
        <v>232</v>
      </c>
      <c r="AR145" s="79">
        <v>2830</v>
      </c>
      <c r="AS145" s="79" t="s">
        <v>256</v>
      </c>
      <c r="AT145" s="79">
        <v>0</v>
      </c>
      <c r="AU145" s="76" t="s">
        <v>1970</v>
      </c>
      <c r="AV145" s="79">
        <v>7061</v>
      </c>
      <c r="AW145" s="79">
        <v>0</v>
      </c>
      <c r="AX145" s="79">
        <v>7061</v>
      </c>
      <c r="AY145" s="79">
        <v>0</v>
      </c>
      <c r="AZ145" s="79">
        <v>7061</v>
      </c>
      <c r="BA145" s="76" t="s">
        <v>1961</v>
      </c>
      <c r="BB145" s="78" t="s">
        <v>1971</v>
      </c>
      <c r="BC145" s="78" t="s">
        <v>1972</v>
      </c>
      <c r="BD145" s="76">
        <v>39</v>
      </c>
      <c r="BE145" s="78" t="s">
        <v>1973</v>
      </c>
      <c r="BF145" s="76" t="s">
        <v>1974</v>
      </c>
      <c r="BG145" s="78" t="s">
        <v>1973</v>
      </c>
      <c r="BH145" s="76" t="s">
        <v>1974</v>
      </c>
      <c r="BI145" s="78" t="s">
        <v>1973</v>
      </c>
      <c r="BJ145" s="78" t="s">
        <v>1973</v>
      </c>
      <c r="BK145" s="76" t="s">
        <v>256</v>
      </c>
      <c r="BL145" s="79">
        <v>219648</v>
      </c>
      <c r="BM145" s="79">
        <v>212587</v>
      </c>
      <c r="BN145" s="76" t="s">
        <v>256</v>
      </c>
      <c r="BO145" s="76" t="s">
        <v>256</v>
      </c>
      <c r="BP145" s="76" t="s">
        <v>256</v>
      </c>
      <c r="BQ145" s="76" t="s">
        <v>256</v>
      </c>
      <c r="BR145" s="76" t="s">
        <v>256</v>
      </c>
      <c r="BS145" s="76" t="s">
        <v>293</v>
      </c>
      <c r="BT145" s="76" t="s">
        <v>256</v>
      </c>
      <c r="BU145" s="76" t="s">
        <v>256</v>
      </c>
      <c r="BV145" s="76" t="s">
        <v>256</v>
      </c>
      <c r="BW145" s="76" t="s">
        <v>256</v>
      </c>
      <c r="BX145" s="76" t="s">
        <v>256</v>
      </c>
      <c r="BY145" s="76" t="s">
        <v>1975</v>
      </c>
      <c r="BZ145" s="76" t="s">
        <v>256</v>
      </c>
      <c r="CA145" s="76" t="s">
        <v>256</v>
      </c>
      <c r="CB145" s="76" t="s">
        <v>256</v>
      </c>
      <c r="CC145" s="76" t="s">
        <v>256</v>
      </c>
      <c r="CD145" s="76" t="s">
        <v>462</v>
      </c>
      <c r="CE145" s="76" t="s">
        <v>296</v>
      </c>
      <c r="CF145" s="76" t="s">
        <v>297</v>
      </c>
      <c r="CG145" s="76" t="s">
        <v>297</v>
      </c>
      <c r="CH145" s="76" t="s">
        <v>297</v>
      </c>
      <c r="CI145" s="76" t="s">
        <v>297</v>
      </c>
      <c r="CJ145" s="76" t="s">
        <v>297</v>
      </c>
      <c r="CK145" s="76" t="s">
        <v>297</v>
      </c>
      <c r="CL145" s="79">
        <v>0</v>
      </c>
      <c r="CM145" s="79">
        <v>0</v>
      </c>
      <c r="CN145" s="79">
        <v>0</v>
      </c>
      <c r="CO145" s="79">
        <v>0</v>
      </c>
      <c r="CP145" s="79">
        <v>0</v>
      </c>
      <c r="CQ145" s="79">
        <v>0</v>
      </c>
      <c r="CR145" s="79">
        <v>0</v>
      </c>
      <c r="CS145" s="79">
        <v>0</v>
      </c>
      <c r="CT145" s="79">
        <v>0</v>
      </c>
      <c r="CU145" s="79">
        <v>2021100051992820</v>
      </c>
      <c r="CV145" s="79" t="s">
        <v>256</v>
      </c>
      <c r="CW145" s="76" t="s">
        <v>256</v>
      </c>
      <c r="CX145" s="79" t="s">
        <v>1976</v>
      </c>
      <c r="CY145" s="79" t="s">
        <v>256</v>
      </c>
      <c r="CZ145" s="79" t="s">
        <v>256</v>
      </c>
      <c r="DA145" s="79" t="s">
        <v>256</v>
      </c>
      <c r="DB145" s="79" t="s">
        <v>256</v>
      </c>
      <c r="DC145" s="79" t="s">
        <v>256</v>
      </c>
      <c r="DD145" s="79" t="s">
        <v>256</v>
      </c>
      <c r="DE145" s="79" t="s">
        <v>256</v>
      </c>
      <c r="DF145" s="44" t="s">
        <v>256</v>
      </c>
    </row>
    <row r="146" spans="1:110" x14ac:dyDescent="0.25">
      <c r="A146" s="76" t="s">
        <v>251</v>
      </c>
      <c r="B146" s="77">
        <v>43770</v>
      </c>
      <c r="C146" s="78" t="s">
        <v>252</v>
      </c>
      <c r="D146" s="78" t="s">
        <v>253</v>
      </c>
      <c r="E146" s="76" t="s">
        <v>254</v>
      </c>
      <c r="F146" s="76" t="s">
        <v>255</v>
      </c>
      <c r="G146" s="76" t="s">
        <v>256</v>
      </c>
      <c r="H146" s="76" t="s">
        <v>257</v>
      </c>
      <c r="I146" s="76" t="s">
        <v>258</v>
      </c>
      <c r="J146" s="78" t="s">
        <v>252</v>
      </c>
      <c r="K146" s="78" t="s">
        <v>259</v>
      </c>
      <c r="L146" s="76" t="s">
        <v>260</v>
      </c>
      <c r="M146" s="76" t="s">
        <v>261</v>
      </c>
      <c r="N146" s="76" t="s">
        <v>1961</v>
      </c>
      <c r="O146" s="76" t="s">
        <v>1962</v>
      </c>
      <c r="P146" s="76" t="s">
        <v>1963</v>
      </c>
      <c r="Q146" s="76" t="s">
        <v>1964</v>
      </c>
      <c r="R146" s="76" t="s">
        <v>595</v>
      </c>
      <c r="S146" s="76" t="s">
        <v>359</v>
      </c>
      <c r="T146" s="76" t="s">
        <v>338</v>
      </c>
      <c r="U146" s="76" t="s">
        <v>512</v>
      </c>
      <c r="V146" s="79">
        <v>300000</v>
      </c>
      <c r="W146" s="79">
        <v>0</v>
      </c>
      <c r="X146" s="76" t="s">
        <v>1965</v>
      </c>
      <c r="Y146" s="76" t="s">
        <v>447</v>
      </c>
      <c r="Z146" s="76" t="s">
        <v>272</v>
      </c>
      <c r="AA146" s="76" t="s">
        <v>448</v>
      </c>
      <c r="AB146" s="76" t="s">
        <v>449</v>
      </c>
      <c r="AC146" s="76" t="s">
        <v>256</v>
      </c>
      <c r="AD146" s="76" t="s">
        <v>450</v>
      </c>
      <c r="AE146" s="76" t="s">
        <v>223</v>
      </c>
      <c r="AF146" s="76" t="s">
        <v>1977</v>
      </c>
      <c r="AG146" s="76" t="s">
        <v>1978</v>
      </c>
      <c r="AH146" s="76" t="s">
        <v>368</v>
      </c>
      <c r="AI146" s="78" t="s">
        <v>1968</v>
      </c>
      <c r="AJ146" s="78" t="s">
        <v>1837</v>
      </c>
      <c r="AK146" s="79">
        <v>96577</v>
      </c>
      <c r="AL146" s="76" t="s">
        <v>214</v>
      </c>
      <c r="AM146" s="78" t="s">
        <v>1529</v>
      </c>
      <c r="AN146" s="78" t="s">
        <v>714</v>
      </c>
      <c r="AO146" s="78" t="s">
        <v>714</v>
      </c>
      <c r="AP146" s="76" t="s">
        <v>232</v>
      </c>
      <c r="AQ146" s="76" t="s">
        <v>232</v>
      </c>
      <c r="AR146" s="79">
        <v>4000</v>
      </c>
      <c r="AS146" s="79" t="s">
        <v>256</v>
      </c>
      <c r="AT146" s="79">
        <v>12225</v>
      </c>
      <c r="AU146" s="76" t="s">
        <v>1979</v>
      </c>
      <c r="AV146" s="79">
        <v>80352</v>
      </c>
      <c r="AW146" s="79">
        <v>8035</v>
      </c>
      <c r="AX146" s="79">
        <v>72317</v>
      </c>
      <c r="AY146" s="79">
        <v>0</v>
      </c>
      <c r="AZ146" s="79">
        <v>80352</v>
      </c>
      <c r="BA146" s="76" t="s">
        <v>447</v>
      </c>
      <c r="BB146" s="78" t="s">
        <v>1330</v>
      </c>
      <c r="BC146" s="78" t="s">
        <v>1330</v>
      </c>
      <c r="BD146" s="76">
        <v>239</v>
      </c>
      <c r="BE146" s="78" t="s">
        <v>1532</v>
      </c>
      <c r="BF146" s="76" t="s">
        <v>1980</v>
      </c>
      <c r="BG146" s="78" t="s">
        <v>1333</v>
      </c>
      <c r="BH146" s="76" t="s">
        <v>1980</v>
      </c>
      <c r="BI146" s="78" t="s">
        <v>1333</v>
      </c>
      <c r="BJ146" s="78" t="s">
        <v>1333</v>
      </c>
      <c r="BK146" s="76" t="s">
        <v>256</v>
      </c>
      <c r="BL146" s="79">
        <v>300000</v>
      </c>
      <c r="BM146" s="79">
        <v>219648</v>
      </c>
      <c r="BN146" s="76" t="s">
        <v>256</v>
      </c>
      <c r="BO146" s="76" t="s">
        <v>256</v>
      </c>
      <c r="BP146" s="76" t="s">
        <v>256</v>
      </c>
      <c r="BQ146" s="76" t="s">
        <v>256</v>
      </c>
      <c r="BR146" s="76" t="s">
        <v>256</v>
      </c>
      <c r="BS146" s="76" t="s">
        <v>293</v>
      </c>
      <c r="BT146" s="76" t="s">
        <v>256</v>
      </c>
      <c r="BU146" s="76" t="s">
        <v>256</v>
      </c>
      <c r="BV146" s="76" t="s">
        <v>256</v>
      </c>
      <c r="BW146" s="76" t="s">
        <v>256</v>
      </c>
      <c r="BX146" s="76" t="s">
        <v>256</v>
      </c>
      <c r="BY146" s="76" t="s">
        <v>1975</v>
      </c>
      <c r="BZ146" s="76" t="s">
        <v>256</v>
      </c>
      <c r="CA146" s="76" t="s">
        <v>256</v>
      </c>
      <c r="CB146" s="76" t="s">
        <v>256</v>
      </c>
      <c r="CC146" s="76" t="s">
        <v>256</v>
      </c>
      <c r="CD146" s="76" t="s">
        <v>462</v>
      </c>
      <c r="CE146" s="76" t="s">
        <v>296</v>
      </c>
      <c r="CF146" s="76" t="s">
        <v>297</v>
      </c>
      <c r="CG146" s="76" t="s">
        <v>297</v>
      </c>
      <c r="CH146" s="76" t="s">
        <v>297</v>
      </c>
      <c r="CI146" s="76" t="s">
        <v>297</v>
      </c>
      <c r="CJ146" s="76" t="s">
        <v>297</v>
      </c>
      <c r="CK146" s="76" t="s">
        <v>297</v>
      </c>
      <c r="CL146" s="79">
        <v>0</v>
      </c>
      <c r="CM146" s="79">
        <v>0</v>
      </c>
      <c r="CN146" s="79">
        <v>0</v>
      </c>
      <c r="CO146" s="79">
        <v>0</v>
      </c>
      <c r="CP146" s="79">
        <v>0</v>
      </c>
      <c r="CQ146" s="79">
        <v>0</v>
      </c>
      <c r="CR146" s="79">
        <v>0</v>
      </c>
      <c r="CS146" s="79">
        <v>0</v>
      </c>
      <c r="CT146" s="79">
        <v>0</v>
      </c>
      <c r="CU146" s="79">
        <v>2021100051964500</v>
      </c>
      <c r="CV146" s="79" t="s">
        <v>256</v>
      </c>
      <c r="CW146" s="76" t="s">
        <v>256</v>
      </c>
      <c r="CX146" s="79" t="s">
        <v>1981</v>
      </c>
      <c r="CY146" s="79" t="s">
        <v>256</v>
      </c>
      <c r="CZ146" s="79" t="s">
        <v>256</v>
      </c>
      <c r="DA146" s="79" t="s">
        <v>256</v>
      </c>
      <c r="DB146" s="79" t="s">
        <v>256</v>
      </c>
      <c r="DC146" s="79" t="s">
        <v>256</v>
      </c>
      <c r="DD146" s="79" t="s">
        <v>256</v>
      </c>
      <c r="DE146" s="79" t="s">
        <v>256</v>
      </c>
      <c r="DF146" s="44" t="s">
        <v>256</v>
      </c>
    </row>
    <row r="147" spans="1:110" x14ac:dyDescent="0.25">
      <c r="A147" s="76" t="s">
        <v>251</v>
      </c>
      <c r="B147" s="77">
        <v>43770</v>
      </c>
      <c r="C147" s="78" t="s">
        <v>252</v>
      </c>
      <c r="D147" s="78" t="s">
        <v>253</v>
      </c>
      <c r="E147" s="76" t="s">
        <v>254</v>
      </c>
      <c r="F147" s="76" t="s">
        <v>255</v>
      </c>
      <c r="G147" s="76" t="s">
        <v>256</v>
      </c>
      <c r="H147" s="76" t="s">
        <v>257</v>
      </c>
      <c r="I147" s="76" t="s">
        <v>258</v>
      </c>
      <c r="J147" s="78" t="s">
        <v>252</v>
      </c>
      <c r="K147" s="78" t="s">
        <v>259</v>
      </c>
      <c r="L147" s="76" t="s">
        <v>260</v>
      </c>
      <c r="M147" s="76" t="s">
        <v>261</v>
      </c>
      <c r="N147" s="76" t="s">
        <v>1982</v>
      </c>
      <c r="O147" s="76" t="s">
        <v>1983</v>
      </c>
      <c r="P147" s="76" t="s">
        <v>1984</v>
      </c>
      <c r="Q147" s="76" t="s">
        <v>1985</v>
      </c>
      <c r="R147" s="76" t="s">
        <v>303</v>
      </c>
      <c r="S147" s="76" t="s">
        <v>304</v>
      </c>
      <c r="T147" s="76" t="s">
        <v>268</v>
      </c>
      <c r="U147" s="76" t="s">
        <v>269</v>
      </c>
      <c r="V147" s="79">
        <v>300000</v>
      </c>
      <c r="W147" s="79">
        <v>0</v>
      </c>
      <c r="X147" s="76" t="s">
        <v>1986</v>
      </c>
      <c r="Y147" s="76" t="s">
        <v>1987</v>
      </c>
      <c r="Z147" s="76" t="s">
        <v>1988</v>
      </c>
      <c r="AA147" s="76" t="s">
        <v>1989</v>
      </c>
      <c r="AB147" s="76" t="s">
        <v>1990</v>
      </c>
      <c r="AC147" s="76" t="s">
        <v>642</v>
      </c>
      <c r="AD147" s="76" t="s">
        <v>1991</v>
      </c>
      <c r="AE147" s="76" t="s">
        <v>222</v>
      </c>
      <c r="AF147" s="76" t="s">
        <v>778</v>
      </c>
      <c r="AG147" s="76" t="s">
        <v>779</v>
      </c>
      <c r="AH147" s="76" t="s">
        <v>555</v>
      </c>
      <c r="AI147" s="78" t="s">
        <v>1576</v>
      </c>
      <c r="AJ147" s="78" t="s">
        <v>1968</v>
      </c>
      <c r="AK147" s="79">
        <v>12179</v>
      </c>
      <c r="AL147" s="76" t="s">
        <v>210</v>
      </c>
      <c r="AM147" s="78" t="s">
        <v>1335</v>
      </c>
      <c r="AN147" s="78" t="s">
        <v>1532</v>
      </c>
      <c r="AO147" s="78" t="s">
        <v>1335</v>
      </c>
      <c r="AP147" s="76" t="s">
        <v>373</v>
      </c>
      <c r="AQ147" s="76" t="s">
        <v>373</v>
      </c>
      <c r="AR147" s="79">
        <v>100</v>
      </c>
      <c r="AS147" s="79" t="s">
        <v>256</v>
      </c>
      <c r="AT147" s="79">
        <v>0</v>
      </c>
      <c r="AU147" s="76" t="s">
        <v>1992</v>
      </c>
      <c r="AV147" s="79">
        <v>12079</v>
      </c>
      <c r="AW147" s="79">
        <v>0</v>
      </c>
      <c r="AX147" s="79">
        <v>12079</v>
      </c>
      <c r="AY147" s="79">
        <v>0</v>
      </c>
      <c r="AZ147" s="79">
        <v>12079</v>
      </c>
      <c r="BA147" s="76" t="s">
        <v>1982</v>
      </c>
      <c r="BB147" s="78" t="s">
        <v>1854</v>
      </c>
      <c r="BC147" s="78" t="s">
        <v>1854</v>
      </c>
      <c r="BD147" s="76">
        <v>246</v>
      </c>
      <c r="BE147" s="78" t="s">
        <v>1026</v>
      </c>
      <c r="BF147" s="76" t="s">
        <v>1993</v>
      </c>
      <c r="BG147" s="78" t="s">
        <v>1028</v>
      </c>
      <c r="BH147" s="76" t="s">
        <v>1993</v>
      </c>
      <c r="BI147" s="78" t="s">
        <v>1028</v>
      </c>
      <c r="BJ147" s="78" t="s">
        <v>1028</v>
      </c>
      <c r="BK147" s="76" t="s">
        <v>256</v>
      </c>
      <c r="BL147" s="79">
        <v>300000</v>
      </c>
      <c r="BM147" s="79">
        <v>287921</v>
      </c>
      <c r="BN147" s="76" t="s">
        <v>256</v>
      </c>
      <c r="BO147" s="76" t="s">
        <v>256</v>
      </c>
      <c r="BP147" s="76" t="s">
        <v>256</v>
      </c>
      <c r="BQ147" s="76" t="s">
        <v>256</v>
      </c>
      <c r="BR147" s="76" t="s">
        <v>256</v>
      </c>
      <c r="BS147" s="76" t="s">
        <v>293</v>
      </c>
      <c r="BT147" s="76" t="s">
        <v>256</v>
      </c>
      <c r="BU147" s="76" t="s">
        <v>256</v>
      </c>
      <c r="BV147" s="76" t="s">
        <v>256</v>
      </c>
      <c r="BW147" s="76" t="s">
        <v>256</v>
      </c>
      <c r="BX147" s="76" t="s">
        <v>256</v>
      </c>
      <c r="BY147" s="76" t="s">
        <v>294</v>
      </c>
      <c r="BZ147" s="76" t="s">
        <v>256</v>
      </c>
      <c r="CA147" s="76" t="s">
        <v>256</v>
      </c>
      <c r="CB147" s="76" t="s">
        <v>256</v>
      </c>
      <c r="CC147" s="76" t="s">
        <v>256</v>
      </c>
      <c r="CD147" s="76" t="s">
        <v>1994</v>
      </c>
      <c r="CE147" s="76" t="s">
        <v>296</v>
      </c>
      <c r="CF147" s="76" t="s">
        <v>297</v>
      </c>
      <c r="CG147" s="76" t="s">
        <v>297</v>
      </c>
      <c r="CH147" s="76" t="s">
        <v>297</v>
      </c>
      <c r="CI147" s="76" t="s">
        <v>297</v>
      </c>
      <c r="CJ147" s="76" t="s">
        <v>297</v>
      </c>
      <c r="CK147" s="76" t="s">
        <v>297</v>
      </c>
      <c r="CL147" s="79">
        <v>0</v>
      </c>
      <c r="CM147" s="79">
        <v>0</v>
      </c>
      <c r="CN147" s="79">
        <v>0</v>
      </c>
      <c r="CO147" s="79">
        <v>0</v>
      </c>
      <c r="CP147" s="79">
        <v>0</v>
      </c>
      <c r="CQ147" s="79">
        <v>0</v>
      </c>
      <c r="CR147" s="79">
        <v>0</v>
      </c>
      <c r="CS147" s="79">
        <v>0</v>
      </c>
      <c r="CT147" s="79">
        <v>0</v>
      </c>
      <c r="CU147" s="79">
        <v>2021100051964560</v>
      </c>
      <c r="CV147" s="79" t="s">
        <v>256</v>
      </c>
      <c r="CW147" s="76" t="s">
        <v>256</v>
      </c>
      <c r="CX147" s="79" t="s">
        <v>1995</v>
      </c>
      <c r="CY147" s="79" t="s">
        <v>256</v>
      </c>
      <c r="CZ147" s="79" t="s">
        <v>256</v>
      </c>
      <c r="DA147" s="79" t="s">
        <v>256</v>
      </c>
      <c r="DB147" s="79" t="s">
        <v>256</v>
      </c>
      <c r="DC147" s="79" t="s">
        <v>256</v>
      </c>
      <c r="DD147" s="79" t="s">
        <v>256</v>
      </c>
      <c r="DE147" s="79" t="s">
        <v>256</v>
      </c>
      <c r="DF147" s="44" t="s">
        <v>256</v>
      </c>
    </row>
    <row r="148" spans="1:110" x14ac:dyDescent="0.25">
      <c r="A148" s="76" t="s">
        <v>251</v>
      </c>
      <c r="B148" s="77">
        <v>43770</v>
      </c>
      <c r="C148" s="78" t="s">
        <v>252</v>
      </c>
      <c r="D148" s="78" t="s">
        <v>253</v>
      </c>
      <c r="E148" s="76" t="s">
        <v>254</v>
      </c>
      <c r="F148" s="76" t="s">
        <v>255</v>
      </c>
      <c r="G148" s="76" t="s">
        <v>256</v>
      </c>
      <c r="H148" s="76" t="s">
        <v>257</v>
      </c>
      <c r="I148" s="76" t="s">
        <v>258</v>
      </c>
      <c r="J148" s="78" t="s">
        <v>252</v>
      </c>
      <c r="K148" s="78" t="s">
        <v>259</v>
      </c>
      <c r="L148" s="76" t="s">
        <v>260</v>
      </c>
      <c r="M148" s="76" t="s">
        <v>261</v>
      </c>
      <c r="N148" s="76" t="s">
        <v>418</v>
      </c>
      <c r="O148" s="76" t="s">
        <v>419</v>
      </c>
      <c r="P148" s="76" t="s">
        <v>420</v>
      </c>
      <c r="Q148" s="76" t="s">
        <v>418</v>
      </c>
      <c r="R148" s="76" t="s">
        <v>421</v>
      </c>
      <c r="S148" s="76" t="s">
        <v>422</v>
      </c>
      <c r="T148" s="76" t="s">
        <v>268</v>
      </c>
      <c r="U148" s="76" t="s">
        <v>203</v>
      </c>
      <c r="V148" s="79">
        <v>300000</v>
      </c>
      <c r="W148" s="79">
        <v>0</v>
      </c>
      <c r="X148" s="76" t="s">
        <v>1996</v>
      </c>
      <c r="Y148" s="76" t="s">
        <v>550</v>
      </c>
      <c r="Z148" s="76" t="s">
        <v>272</v>
      </c>
      <c r="AA148" s="76" t="s">
        <v>308</v>
      </c>
      <c r="AB148" s="76" t="s">
        <v>551</v>
      </c>
      <c r="AC148" s="76" t="s">
        <v>256</v>
      </c>
      <c r="AD148" s="76" t="s">
        <v>552</v>
      </c>
      <c r="AE148" s="76" t="s">
        <v>222</v>
      </c>
      <c r="AF148" s="76" t="s">
        <v>1997</v>
      </c>
      <c r="AG148" s="76" t="s">
        <v>1998</v>
      </c>
      <c r="AH148" s="76" t="s">
        <v>431</v>
      </c>
      <c r="AI148" s="78" t="s">
        <v>1576</v>
      </c>
      <c r="AJ148" s="78" t="s">
        <v>1279</v>
      </c>
      <c r="AK148" s="79">
        <v>3603</v>
      </c>
      <c r="AL148" s="76" t="s">
        <v>209</v>
      </c>
      <c r="AM148" s="78" t="s">
        <v>1586</v>
      </c>
      <c r="AN148" s="78" t="s">
        <v>1999</v>
      </c>
      <c r="AO148" s="78" t="s">
        <v>1586</v>
      </c>
      <c r="AP148" s="76" t="s">
        <v>317</v>
      </c>
      <c r="AQ148" s="76" t="s">
        <v>232</v>
      </c>
      <c r="AR148" s="79">
        <v>1585</v>
      </c>
      <c r="AS148" s="79" t="s">
        <v>256</v>
      </c>
      <c r="AT148" s="79">
        <v>0</v>
      </c>
      <c r="AU148" s="76" t="s">
        <v>2000</v>
      </c>
      <c r="AV148" s="79">
        <v>2018</v>
      </c>
      <c r="AW148" s="79">
        <v>0</v>
      </c>
      <c r="AX148" s="79">
        <v>2018</v>
      </c>
      <c r="AY148" s="79">
        <v>0</v>
      </c>
      <c r="AZ148" s="79">
        <v>2018</v>
      </c>
      <c r="BA148" s="76" t="s">
        <v>418</v>
      </c>
      <c r="BB148" s="78" t="s">
        <v>1587</v>
      </c>
      <c r="BC148" s="78" t="s">
        <v>2001</v>
      </c>
      <c r="BD148" s="76">
        <v>40</v>
      </c>
      <c r="BE148" s="78" t="s">
        <v>2002</v>
      </c>
      <c r="BF148" s="76" t="s">
        <v>2003</v>
      </c>
      <c r="BG148" s="78" t="s">
        <v>2002</v>
      </c>
      <c r="BH148" s="76" t="s">
        <v>2003</v>
      </c>
      <c r="BI148" s="78" t="s">
        <v>2002</v>
      </c>
      <c r="BJ148" s="78" t="s">
        <v>2002</v>
      </c>
      <c r="BK148" s="76" t="s">
        <v>256</v>
      </c>
      <c r="BL148" s="79">
        <v>258599</v>
      </c>
      <c r="BM148" s="79">
        <v>256581</v>
      </c>
      <c r="BN148" s="76" t="s">
        <v>256</v>
      </c>
      <c r="BO148" s="76" t="s">
        <v>256</v>
      </c>
      <c r="BP148" s="76" t="s">
        <v>256</v>
      </c>
      <c r="BQ148" s="76" t="s">
        <v>256</v>
      </c>
      <c r="BR148" s="76" t="s">
        <v>256</v>
      </c>
      <c r="BS148" s="76" t="s">
        <v>293</v>
      </c>
      <c r="BT148" s="76" t="s">
        <v>256</v>
      </c>
      <c r="BU148" s="76" t="s">
        <v>256</v>
      </c>
      <c r="BV148" s="76" t="s">
        <v>256</v>
      </c>
      <c r="BW148" s="76" t="s">
        <v>256</v>
      </c>
      <c r="BX148" s="76" t="s">
        <v>256</v>
      </c>
      <c r="BY148" s="76" t="s">
        <v>634</v>
      </c>
      <c r="BZ148" s="76" t="s">
        <v>256</v>
      </c>
      <c r="CA148" s="76" t="s">
        <v>256</v>
      </c>
      <c r="CB148" s="76" t="s">
        <v>256</v>
      </c>
      <c r="CC148" s="76" t="s">
        <v>256</v>
      </c>
      <c r="CD148" s="76" t="s">
        <v>560</v>
      </c>
      <c r="CE148" s="76" t="s">
        <v>296</v>
      </c>
      <c r="CF148" s="76" t="s">
        <v>297</v>
      </c>
      <c r="CG148" s="76" t="s">
        <v>297</v>
      </c>
      <c r="CH148" s="76" t="s">
        <v>297</v>
      </c>
      <c r="CI148" s="76" t="s">
        <v>297</v>
      </c>
      <c r="CJ148" s="76" t="s">
        <v>297</v>
      </c>
      <c r="CK148" s="76" t="s">
        <v>297</v>
      </c>
      <c r="CL148" s="79">
        <v>0</v>
      </c>
      <c r="CM148" s="79">
        <v>0</v>
      </c>
      <c r="CN148" s="79">
        <v>0</v>
      </c>
      <c r="CO148" s="79">
        <v>0</v>
      </c>
      <c r="CP148" s="79">
        <v>0</v>
      </c>
      <c r="CQ148" s="79">
        <v>0</v>
      </c>
      <c r="CR148" s="79">
        <v>0</v>
      </c>
      <c r="CS148" s="79">
        <v>0</v>
      </c>
      <c r="CT148" s="79">
        <v>0</v>
      </c>
      <c r="CU148" s="79">
        <v>2021100051995280</v>
      </c>
      <c r="CV148" s="79" t="s">
        <v>256</v>
      </c>
      <c r="CW148" s="76" t="s">
        <v>256</v>
      </c>
      <c r="CX148" s="79" t="s">
        <v>2004</v>
      </c>
      <c r="CY148" s="79" t="s">
        <v>256</v>
      </c>
      <c r="CZ148" s="79" t="s">
        <v>256</v>
      </c>
      <c r="DA148" s="79" t="s">
        <v>256</v>
      </c>
      <c r="DB148" s="79" t="s">
        <v>256</v>
      </c>
      <c r="DC148" s="79" t="s">
        <v>256</v>
      </c>
      <c r="DD148" s="79" t="s">
        <v>256</v>
      </c>
      <c r="DE148" s="79" t="s">
        <v>256</v>
      </c>
      <c r="DF148" s="44" t="s">
        <v>256</v>
      </c>
    </row>
    <row r="149" spans="1:110" x14ac:dyDescent="0.25">
      <c r="A149" s="76" t="s">
        <v>251</v>
      </c>
      <c r="B149" s="77">
        <v>43770</v>
      </c>
      <c r="C149" s="78" t="s">
        <v>252</v>
      </c>
      <c r="D149" s="78" t="s">
        <v>253</v>
      </c>
      <c r="E149" s="76" t="s">
        <v>254</v>
      </c>
      <c r="F149" s="76" t="s">
        <v>255</v>
      </c>
      <c r="G149" s="76" t="s">
        <v>256</v>
      </c>
      <c r="H149" s="76" t="s">
        <v>257</v>
      </c>
      <c r="I149" s="76" t="s">
        <v>258</v>
      </c>
      <c r="J149" s="78" t="s">
        <v>252</v>
      </c>
      <c r="K149" s="78" t="s">
        <v>259</v>
      </c>
      <c r="L149" s="76" t="s">
        <v>260</v>
      </c>
      <c r="M149" s="76" t="s">
        <v>261</v>
      </c>
      <c r="N149" s="76" t="s">
        <v>418</v>
      </c>
      <c r="O149" s="76" t="s">
        <v>419</v>
      </c>
      <c r="P149" s="76" t="s">
        <v>420</v>
      </c>
      <c r="Q149" s="76" t="s">
        <v>418</v>
      </c>
      <c r="R149" s="76" t="s">
        <v>421</v>
      </c>
      <c r="S149" s="76" t="s">
        <v>422</v>
      </c>
      <c r="T149" s="76" t="s">
        <v>268</v>
      </c>
      <c r="U149" s="76" t="s">
        <v>203</v>
      </c>
      <c r="V149" s="79">
        <v>300000</v>
      </c>
      <c r="W149" s="79">
        <v>0</v>
      </c>
      <c r="X149" s="76" t="s">
        <v>1996</v>
      </c>
      <c r="Y149" s="76" t="s">
        <v>550</v>
      </c>
      <c r="Z149" s="76" t="s">
        <v>272</v>
      </c>
      <c r="AA149" s="76" t="s">
        <v>308</v>
      </c>
      <c r="AB149" s="76" t="s">
        <v>551</v>
      </c>
      <c r="AC149" s="76" t="s">
        <v>256</v>
      </c>
      <c r="AD149" s="76" t="s">
        <v>552</v>
      </c>
      <c r="AE149" s="76" t="s">
        <v>222</v>
      </c>
      <c r="AF149" s="76" t="s">
        <v>2005</v>
      </c>
      <c r="AG149" s="76" t="s">
        <v>2006</v>
      </c>
      <c r="AH149" s="76" t="s">
        <v>431</v>
      </c>
      <c r="AI149" s="78" t="s">
        <v>1576</v>
      </c>
      <c r="AJ149" s="78" t="s">
        <v>1279</v>
      </c>
      <c r="AK149" s="79">
        <v>25906</v>
      </c>
      <c r="AL149" s="76" t="s">
        <v>211</v>
      </c>
      <c r="AM149" s="78" t="s">
        <v>1529</v>
      </c>
      <c r="AN149" s="78" t="s">
        <v>714</v>
      </c>
      <c r="AO149" s="78" t="s">
        <v>714</v>
      </c>
      <c r="AP149" s="76" t="s">
        <v>232</v>
      </c>
      <c r="AQ149" s="76" t="s">
        <v>232</v>
      </c>
      <c r="AR149" s="79">
        <v>4035</v>
      </c>
      <c r="AS149" s="79" t="s">
        <v>256</v>
      </c>
      <c r="AT149" s="79">
        <v>2591</v>
      </c>
      <c r="AU149" s="76" t="s">
        <v>2007</v>
      </c>
      <c r="AV149" s="79">
        <v>19280</v>
      </c>
      <c r="AW149" s="79">
        <v>1928</v>
      </c>
      <c r="AX149" s="79">
        <v>17352</v>
      </c>
      <c r="AY149" s="79">
        <v>0</v>
      </c>
      <c r="AZ149" s="79">
        <v>19280</v>
      </c>
      <c r="BA149" s="76" t="s">
        <v>558</v>
      </c>
      <c r="BB149" s="78" t="s">
        <v>1536</v>
      </c>
      <c r="BC149" s="78" t="s">
        <v>1536</v>
      </c>
      <c r="BD149" s="76">
        <v>237</v>
      </c>
      <c r="BE149" s="78" t="s">
        <v>1330</v>
      </c>
      <c r="BF149" s="76" t="s">
        <v>2008</v>
      </c>
      <c r="BG149" s="78" t="s">
        <v>1332</v>
      </c>
      <c r="BH149" s="76" t="s">
        <v>2008</v>
      </c>
      <c r="BI149" s="78" t="s">
        <v>1332</v>
      </c>
      <c r="BJ149" s="78" t="s">
        <v>1332</v>
      </c>
      <c r="BK149" s="76" t="s">
        <v>256</v>
      </c>
      <c r="BL149" s="79">
        <v>277879</v>
      </c>
      <c r="BM149" s="79">
        <v>258599</v>
      </c>
      <c r="BN149" s="76" t="s">
        <v>256</v>
      </c>
      <c r="BO149" s="76" t="s">
        <v>256</v>
      </c>
      <c r="BP149" s="76" t="s">
        <v>256</v>
      </c>
      <c r="BQ149" s="76" t="s">
        <v>256</v>
      </c>
      <c r="BR149" s="76" t="s">
        <v>256</v>
      </c>
      <c r="BS149" s="76" t="s">
        <v>293</v>
      </c>
      <c r="BT149" s="76" t="s">
        <v>256</v>
      </c>
      <c r="BU149" s="76" t="s">
        <v>256</v>
      </c>
      <c r="BV149" s="76" t="s">
        <v>256</v>
      </c>
      <c r="BW149" s="76" t="s">
        <v>256</v>
      </c>
      <c r="BX149" s="76" t="s">
        <v>256</v>
      </c>
      <c r="BY149" s="76" t="s">
        <v>634</v>
      </c>
      <c r="BZ149" s="76" t="s">
        <v>256</v>
      </c>
      <c r="CA149" s="76" t="s">
        <v>256</v>
      </c>
      <c r="CB149" s="76" t="s">
        <v>256</v>
      </c>
      <c r="CC149" s="76" t="s">
        <v>256</v>
      </c>
      <c r="CD149" s="76" t="s">
        <v>560</v>
      </c>
      <c r="CE149" s="76" t="s">
        <v>296</v>
      </c>
      <c r="CF149" s="76" t="s">
        <v>297</v>
      </c>
      <c r="CG149" s="76" t="s">
        <v>297</v>
      </c>
      <c r="CH149" s="76" t="s">
        <v>297</v>
      </c>
      <c r="CI149" s="76" t="s">
        <v>297</v>
      </c>
      <c r="CJ149" s="76" t="s">
        <v>297</v>
      </c>
      <c r="CK149" s="76" t="s">
        <v>297</v>
      </c>
      <c r="CL149" s="79">
        <v>0</v>
      </c>
      <c r="CM149" s="79">
        <v>0</v>
      </c>
      <c r="CN149" s="79">
        <v>0</v>
      </c>
      <c r="CO149" s="79">
        <v>0</v>
      </c>
      <c r="CP149" s="79">
        <v>0</v>
      </c>
      <c r="CQ149" s="79">
        <v>0</v>
      </c>
      <c r="CR149" s="79">
        <v>0</v>
      </c>
      <c r="CS149" s="79">
        <v>0</v>
      </c>
      <c r="CT149" s="79">
        <v>0</v>
      </c>
      <c r="CU149" s="79">
        <v>2021100051964620</v>
      </c>
      <c r="CV149" s="79" t="s">
        <v>256</v>
      </c>
      <c r="CW149" s="76" t="s">
        <v>256</v>
      </c>
      <c r="CX149" s="79" t="s">
        <v>2009</v>
      </c>
      <c r="CY149" s="79" t="s">
        <v>256</v>
      </c>
      <c r="CZ149" s="79" t="s">
        <v>256</v>
      </c>
      <c r="DA149" s="79" t="s">
        <v>256</v>
      </c>
      <c r="DB149" s="79" t="s">
        <v>256</v>
      </c>
      <c r="DC149" s="79" t="s">
        <v>256</v>
      </c>
      <c r="DD149" s="79" t="s">
        <v>256</v>
      </c>
      <c r="DE149" s="79" t="s">
        <v>256</v>
      </c>
      <c r="DF149" s="44" t="s">
        <v>256</v>
      </c>
    </row>
    <row r="150" spans="1:110" x14ac:dyDescent="0.25">
      <c r="A150" s="76" t="s">
        <v>251</v>
      </c>
      <c r="B150" s="77">
        <v>43770</v>
      </c>
      <c r="C150" s="78" t="s">
        <v>252</v>
      </c>
      <c r="D150" s="78" t="s">
        <v>253</v>
      </c>
      <c r="E150" s="76" t="s">
        <v>254</v>
      </c>
      <c r="F150" s="76" t="s">
        <v>255</v>
      </c>
      <c r="G150" s="76" t="s">
        <v>256</v>
      </c>
      <c r="H150" s="76" t="s">
        <v>257</v>
      </c>
      <c r="I150" s="76" t="s">
        <v>258</v>
      </c>
      <c r="J150" s="78" t="s">
        <v>252</v>
      </c>
      <c r="K150" s="78" t="s">
        <v>259</v>
      </c>
      <c r="L150" s="76" t="s">
        <v>260</v>
      </c>
      <c r="M150" s="76" t="s">
        <v>261</v>
      </c>
      <c r="N150" s="76" t="s">
        <v>1732</v>
      </c>
      <c r="O150" s="76" t="s">
        <v>1733</v>
      </c>
      <c r="P150" s="76" t="s">
        <v>1734</v>
      </c>
      <c r="Q150" s="76" t="s">
        <v>2010</v>
      </c>
      <c r="R150" s="76" t="s">
        <v>2011</v>
      </c>
      <c r="S150" s="76" t="s">
        <v>1848</v>
      </c>
      <c r="T150" s="76" t="s">
        <v>338</v>
      </c>
      <c r="U150" s="76" t="s">
        <v>627</v>
      </c>
      <c r="V150" s="79">
        <v>300000</v>
      </c>
      <c r="W150" s="79">
        <v>0</v>
      </c>
      <c r="X150" s="76" t="s">
        <v>2012</v>
      </c>
      <c r="Y150" s="76" t="s">
        <v>568</v>
      </c>
      <c r="Z150" s="76" t="s">
        <v>272</v>
      </c>
      <c r="AA150" s="76" t="s">
        <v>569</v>
      </c>
      <c r="AB150" s="76" t="s">
        <v>570</v>
      </c>
      <c r="AC150" s="76" t="s">
        <v>256</v>
      </c>
      <c r="AD150" s="76" t="s">
        <v>571</v>
      </c>
      <c r="AE150" s="76" t="s">
        <v>223</v>
      </c>
      <c r="AF150" s="76" t="s">
        <v>2013</v>
      </c>
      <c r="AG150" s="76" t="s">
        <v>2014</v>
      </c>
      <c r="AH150" s="76" t="s">
        <v>1180</v>
      </c>
      <c r="AI150" s="78" t="s">
        <v>711</v>
      </c>
      <c r="AJ150" s="78" t="s">
        <v>1837</v>
      </c>
      <c r="AK150" s="79">
        <v>9596</v>
      </c>
      <c r="AL150" s="76" t="s">
        <v>209</v>
      </c>
      <c r="AM150" s="78" t="s">
        <v>1627</v>
      </c>
      <c r="AN150" s="78" t="s">
        <v>1333</v>
      </c>
      <c r="AO150" s="78" t="s">
        <v>2015</v>
      </c>
      <c r="AP150" s="76" t="s">
        <v>317</v>
      </c>
      <c r="AQ150" s="76" t="s">
        <v>232</v>
      </c>
      <c r="AR150" s="79">
        <v>3038</v>
      </c>
      <c r="AS150" s="79" t="s">
        <v>256</v>
      </c>
      <c r="AT150" s="79">
        <v>0</v>
      </c>
      <c r="AU150" s="76" t="s">
        <v>2016</v>
      </c>
      <c r="AV150" s="79">
        <v>6558</v>
      </c>
      <c r="AW150" s="79">
        <v>0</v>
      </c>
      <c r="AX150" s="79">
        <v>6558</v>
      </c>
      <c r="AY150" s="79">
        <v>0</v>
      </c>
      <c r="AZ150" s="79">
        <v>6558</v>
      </c>
      <c r="BA150" s="76" t="s">
        <v>1732</v>
      </c>
      <c r="BB150" s="78" t="s">
        <v>1627</v>
      </c>
      <c r="BC150" s="78" t="s">
        <v>2017</v>
      </c>
      <c r="BD150" s="76">
        <v>112</v>
      </c>
      <c r="BE150" s="78" t="s">
        <v>1744</v>
      </c>
      <c r="BF150" s="76" t="s">
        <v>2018</v>
      </c>
      <c r="BG150" s="78" t="s">
        <v>1746</v>
      </c>
      <c r="BH150" s="76" t="s">
        <v>2018</v>
      </c>
      <c r="BI150" s="78" t="s">
        <v>1746</v>
      </c>
      <c r="BJ150" s="78" t="s">
        <v>1746</v>
      </c>
      <c r="BK150" s="76" t="s">
        <v>256</v>
      </c>
      <c r="BL150" s="79">
        <v>272088</v>
      </c>
      <c r="BM150" s="79">
        <v>265530</v>
      </c>
      <c r="BN150" s="76" t="s">
        <v>256</v>
      </c>
      <c r="BO150" s="76" t="s">
        <v>256</v>
      </c>
      <c r="BP150" s="76" t="s">
        <v>256</v>
      </c>
      <c r="BQ150" s="76" t="s">
        <v>256</v>
      </c>
      <c r="BR150" s="76" t="s">
        <v>256</v>
      </c>
      <c r="BS150" s="76" t="s">
        <v>293</v>
      </c>
      <c r="BT150" s="76" t="s">
        <v>256</v>
      </c>
      <c r="BU150" s="76" t="s">
        <v>256</v>
      </c>
      <c r="BV150" s="76" t="s">
        <v>256</v>
      </c>
      <c r="BW150" s="76" t="s">
        <v>256</v>
      </c>
      <c r="BX150" s="76" t="s">
        <v>256</v>
      </c>
      <c r="BY150" s="76" t="s">
        <v>1171</v>
      </c>
      <c r="BZ150" s="76" t="s">
        <v>256</v>
      </c>
      <c r="CA150" s="76" t="s">
        <v>256</v>
      </c>
      <c r="CB150" s="76" t="s">
        <v>256</v>
      </c>
      <c r="CC150" s="76" t="s">
        <v>256</v>
      </c>
      <c r="CD150" s="76" t="s">
        <v>581</v>
      </c>
      <c r="CE150" s="76" t="s">
        <v>296</v>
      </c>
      <c r="CF150" s="76" t="s">
        <v>297</v>
      </c>
      <c r="CG150" s="76" t="s">
        <v>297</v>
      </c>
      <c r="CH150" s="76" t="s">
        <v>297</v>
      </c>
      <c r="CI150" s="76" t="s">
        <v>297</v>
      </c>
      <c r="CJ150" s="76" t="s">
        <v>297</v>
      </c>
      <c r="CK150" s="76" t="s">
        <v>297</v>
      </c>
      <c r="CL150" s="79">
        <v>0</v>
      </c>
      <c r="CM150" s="79">
        <v>0</v>
      </c>
      <c r="CN150" s="79">
        <v>0</v>
      </c>
      <c r="CO150" s="79">
        <v>0</v>
      </c>
      <c r="CP150" s="79">
        <v>0</v>
      </c>
      <c r="CQ150" s="79">
        <v>0</v>
      </c>
      <c r="CR150" s="79">
        <v>0</v>
      </c>
      <c r="CS150" s="79">
        <v>0</v>
      </c>
      <c r="CT150" s="79">
        <v>0</v>
      </c>
      <c r="CU150" s="79">
        <v>2021100052026530</v>
      </c>
      <c r="CV150" s="79" t="s">
        <v>256</v>
      </c>
      <c r="CW150" s="76" t="s">
        <v>256</v>
      </c>
      <c r="CX150" s="79" t="s">
        <v>2019</v>
      </c>
      <c r="CY150" s="79" t="s">
        <v>256</v>
      </c>
      <c r="CZ150" s="79" t="s">
        <v>256</v>
      </c>
      <c r="DA150" s="79" t="s">
        <v>256</v>
      </c>
      <c r="DB150" s="79" t="s">
        <v>256</v>
      </c>
      <c r="DC150" s="79" t="s">
        <v>256</v>
      </c>
      <c r="DD150" s="79" t="s">
        <v>256</v>
      </c>
      <c r="DE150" s="79" t="s">
        <v>256</v>
      </c>
      <c r="DF150" s="44" t="s">
        <v>256</v>
      </c>
    </row>
    <row r="151" spans="1:110" x14ac:dyDescent="0.25">
      <c r="A151" s="76" t="s">
        <v>251</v>
      </c>
      <c r="B151" s="77">
        <v>43770</v>
      </c>
      <c r="C151" s="78" t="s">
        <v>252</v>
      </c>
      <c r="D151" s="78" t="s">
        <v>253</v>
      </c>
      <c r="E151" s="76" t="s">
        <v>254</v>
      </c>
      <c r="F151" s="76" t="s">
        <v>255</v>
      </c>
      <c r="G151" s="76" t="s">
        <v>256</v>
      </c>
      <c r="H151" s="76" t="s">
        <v>257</v>
      </c>
      <c r="I151" s="76" t="s">
        <v>258</v>
      </c>
      <c r="J151" s="78" t="s">
        <v>252</v>
      </c>
      <c r="K151" s="78" t="s">
        <v>259</v>
      </c>
      <c r="L151" s="76" t="s">
        <v>260</v>
      </c>
      <c r="M151" s="76" t="s">
        <v>261</v>
      </c>
      <c r="N151" s="76" t="s">
        <v>1732</v>
      </c>
      <c r="O151" s="76" t="s">
        <v>1733</v>
      </c>
      <c r="P151" s="76" t="s">
        <v>1734</v>
      </c>
      <c r="Q151" s="76" t="s">
        <v>2010</v>
      </c>
      <c r="R151" s="76" t="s">
        <v>2011</v>
      </c>
      <c r="S151" s="76" t="s">
        <v>1848</v>
      </c>
      <c r="T151" s="76" t="s">
        <v>338</v>
      </c>
      <c r="U151" s="76" t="s">
        <v>627</v>
      </c>
      <c r="V151" s="79">
        <v>300000</v>
      </c>
      <c r="W151" s="79">
        <v>0</v>
      </c>
      <c r="X151" s="76" t="s">
        <v>2012</v>
      </c>
      <c r="Y151" s="76" t="s">
        <v>568</v>
      </c>
      <c r="Z151" s="76" t="s">
        <v>272</v>
      </c>
      <c r="AA151" s="76" t="s">
        <v>569</v>
      </c>
      <c r="AB151" s="76" t="s">
        <v>570</v>
      </c>
      <c r="AC151" s="76" t="s">
        <v>256</v>
      </c>
      <c r="AD151" s="76" t="s">
        <v>571</v>
      </c>
      <c r="AE151" s="76" t="s">
        <v>223</v>
      </c>
      <c r="AF151" s="76" t="s">
        <v>2020</v>
      </c>
      <c r="AG151" s="76" t="s">
        <v>2014</v>
      </c>
      <c r="AH151" s="76" t="s">
        <v>1180</v>
      </c>
      <c r="AI151" s="78" t="s">
        <v>711</v>
      </c>
      <c r="AJ151" s="78" t="s">
        <v>1837</v>
      </c>
      <c r="AK151" s="79">
        <v>30031</v>
      </c>
      <c r="AL151" s="76" t="s">
        <v>212</v>
      </c>
      <c r="AM151" s="78" t="s">
        <v>1529</v>
      </c>
      <c r="AN151" s="78" t="s">
        <v>714</v>
      </c>
      <c r="AO151" s="78" t="s">
        <v>2021</v>
      </c>
      <c r="AP151" s="76" t="s">
        <v>232</v>
      </c>
      <c r="AQ151" s="76" t="s">
        <v>232</v>
      </c>
      <c r="AR151" s="79">
        <v>825</v>
      </c>
      <c r="AS151" s="79" t="s">
        <v>256</v>
      </c>
      <c r="AT151" s="79">
        <v>1679</v>
      </c>
      <c r="AU151" s="76" t="s">
        <v>2022</v>
      </c>
      <c r="AV151" s="79">
        <v>27527</v>
      </c>
      <c r="AW151" s="79">
        <v>2753</v>
      </c>
      <c r="AX151" s="79">
        <v>24774</v>
      </c>
      <c r="AY151" s="79">
        <v>0</v>
      </c>
      <c r="AZ151" s="79">
        <v>27527</v>
      </c>
      <c r="BA151" s="76" t="s">
        <v>578</v>
      </c>
      <c r="BB151" s="78" t="s">
        <v>1536</v>
      </c>
      <c r="BC151" s="78" t="s">
        <v>1536</v>
      </c>
      <c r="BD151" s="76">
        <v>237</v>
      </c>
      <c r="BE151" s="78" t="s">
        <v>1330</v>
      </c>
      <c r="BF151" s="76" t="s">
        <v>2023</v>
      </c>
      <c r="BG151" s="78" t="s">
        <v>1332</v>
      </c>
      <c r="BH151" s="76" t="s">
        <v>2023</v>
      </c>
      <c r="BI151" s="78" t="s">
        <v>1332</v>
      </c>
      <c r="BJ151" s="78" t="s">
        <v>1332</v>
      </c>
      <c r="BK151" s="76" t="s">
        <v>256</v>
      </c>
      <c r="BL151" s="79">
        <v>300000</v>
      </c>
      <c r="BM151" s="79">
        <v>272473</v>
      </c>
      <c r="BN151" s="76" t="s">
        <v>256</v>
      </c>
      <c r="BO151" s="76" t="s">
        <v>256</v>
      </c>
      <c r="BP151" s="76" t="s">
        <v>256</v>
      </c>
      <c r="BQ151" s="76" t="s">
        <v>256</v>
      </c>
      <c r="BR151" s="76" t="s">
        <v>256</v>
      </c>
      <c r="BS151" s="76" t="s">
        <v>293</v>
      </c>
      <c r="BT151" s="76" t="s">
        <v>256</v>
      </c>
      <c r="BU151" s="76" t="s">
        <v>256</v>
      </c>
      <c r="BV151" s="76" t="s">
        <v>256</v>
      </c>
      <c r="BW151" s="76" t="s">
        <v>256</v>
      </c>
      <c r="BX151" s="76" t="s">
        <v>256</v>
      </c>
      <c r="BY151" s="76" t="s">
        <v>1171</v>
      </c>
      <c r="BZ151" s="76" t="s">
        <v>256</v>
      </c>
      <c r="CA151" s="76" t="s">
        <v>256</v>
      </c>
      <c r="CB151" s="76" t="s">
        <v>256</v>
      </c>
      <c r="CC151" s="76" t="s">
        <v>256</v>
      </c>
      <c r="CD151" s="76" t="s">
        <v>581</v>
      </c>
      <c r="CE151" s="76" t="s">
        <v>296</v>
      </c>
      <c r="CF151" s="76" t="s">
        <v>297</v>
      </c>
      <c r="CG151" s="76" t="s">
        <v>297</v>
      </c>
      <c r="CH151" s="76" t="s">
        <v>297</v>
      </c>
      <c r="CI151" s="76" t="s">
        <v>297</v>
      </c>
      <c r="CJ151" s="76" t="s">
        <v>297</v>
      </c>
      <c r="CK151" s="76" t="s">
        <v>297</v>
      </c>
      <c r="CL151" s="79">
        <v>0</v>
      </c>
      <c r="CM151" s="79">
        <v>0</v>
      </c>
      <c r="CN151" s="79">
        <v>0</v>
      </c>
      <c r="CO151" s="79">
        <v>0</v>
      </c>
      <c r="CP151" s="79">
        <v>0</v>
      </c>
      <c r="CQ151" s="79">
        <v>0</v>
      </c>
      <c r="CR151" s="79">
        <v>0</v>
      </c>
      <c r="CS151" s="79">
        <v>0</v>
      </c>
      <c r="CT151" s="79">
        <v>0</v>
      </c>
      <c r="CU151" s="79">
        <v>2021100051964720</v>
      </c>
      <c r="CV151" s="79" t="s">
        <v>256</v>
      </c>
      <c r="CW151" s="76" t="s">
        <v>256</v>
      </c>
      <c r="CX151" s="79" t="s">
        <v>2024</v>
      </c>
      <c r="CY151" s="79" t="s">
        <v>256</v>
      </c>
      <c r="CZ151" s="79" t="s">
        <v>256</v>
      </c>
      <c r="DA151" s="79" t="s">
        <v>256</v>
      </c>
      <c r="DB151" s="79" t="s">
        <v>256</v>
      </c>
      <c r="DC151" s="79" t="s">
        <v>256</v>
      </c>
      <c r="DD151" s="79" t="s">
        <v>256</v>
      </c>
      <c r="DE151" s="79" t="s">
        <v>256</v>
      </c>
      <c r="DF151" s="44" t="s">
        <v>256</v>
      </c>
    </row>
    <row r="152" spans="1:110" x14ac:dyDescent="0.25">
      <c r="A152" s="76" t="s">
        <v>251</v>
      </c>
      <c r="B152" s="77">
        <v>43770</v>
      </c>
      <c r="C152" s="78" t="s">
        <v>252</v>
      </c>
      <c r="D152" s="78" t="s">
        <v>253</v>
      </c>
      <c r="E152" s="76" t="s">
        <v>254</v>
      </c>
      <c r="F152" s="76" t="s">
        <v>255</v>
      </c>
      <c r="G152" s="76" t="s">
        <v>256</v>
      </c>
      <c r="H152" s="76" t="s">
        <v>257</v>
      </c>
      <c r="I152" s="76" t="s">
        <v>258</v>
      </c>
      <c r="J152" s="78" t="s">
        <v>252</v>
      </c>
      <c r="K152" s="78" t="s">
        <v>259</v>
      </c>
      <c r="L152" s="76" t="s">
        <v>260</v>
      </c>
      <c r="M152" s="76" t="s">
        <v>261</v>
      </c>
      <c r="N152" s="76" t="s">
        <v>2025</v>
      </c>
      <c r="O152" s="76" t="s">
        <v>2026</v>
      </c>
      <c r="P152" s="76" t="s">
        <v>2027</v>
      </c>
      <c r="Q152" s="76" t="s">
        <v>2028</v>
      </c>
      <c r="R152" s="76" t="s">
        <v>1389</v>
      </c>
      <c r="S152" s="76" t="s">
        <v>422</v>
      </c>
      <c r="T152" s="76" t="s">
        <v>268</v>
      </c>
      <c r="U152" s="76" t="s">
        <v>512</v>
      </c>
      <c r="V152" s="79">
        <v>300000</v>
      </c>
      <c r="W152" s="79">
        <v>0</v>
      </c>
      <c r="X152" s="76" t="s">
        <v>2029</v>
      </c>
      <c r="Y152" s="76" t="s">
        <v>568</v>
      </c>
      <c r="Z152" s="76" t="s">
        <v>272</v>
      </c>
      <c r="AA152" s="76" t="s">
        <v>569</v>
      </c>
      <c r="AB152" s="76" t="s">
        <v>570</v>
      </c>
      <c r="AC152" s="76" t="s">
        <v>256</v>
      </c>
      <c r="AD152" s="76" t="s">
        <v>571</v>
      </c>
      <c r="AE152" s="76" t="s">
        <v>222</v>
      </c>
      <c r="AF152" s="76" t="s">
        <v>1371</v>
      </c>
      <c r="AG152" s="76" t="s">
        <v>1372</v>
      </c>
      <c r="AH152" s="76" t="s">
        <v>368</v>
      </c>
      <c r="AI152" s="78" t="s">
        <v>1880</v>
      </c>
      <c r="AJ152" s="78" t="s">
        <v>711</v>
      </c>
      <c r="AK152" s="79">
        <v>59547</v>
      </c>
      <c r="AL152" s="76" t="s">
        <v>213</v>
      </c>
      <c r="AM152" s="78" t="s">
        <v>1529</v>
      </c>
      <c r="AN152" s="78" t="s">
        <v>1780</v>
      </c>
      <c r="AO152" s="78" t="s">
        <v>2030</v>
      </c>
      <c r="AP152" s="76" t="s">
        <v>232</v>
      </c>
      <c r="AQ152" s="76" t="s">
        <v>232</v>
      </c>
      <c r="AR152" s="79">
        <v>16280</v>
      </c>
      <c r="AS152" s="79" t="s">
        <v>256</v>
      </c>
      <c r="AT152" s="79">
        <v>3342</v>
      </c>
      <c r="AU152" s="76" t="s">
        <v>2031</v>
      </c>
      <c r="AV152" s="79">
        <v>39925</v>
      </c>
      <c r="AW152" s="79">
        <v>3993</v>
      </c>
      <c r="AX152" s="79">
        <v>35932</v>
      </c>
      <c r="AY152" s="79">
        <v>0</v>
      </c>
      <c r="AZ152" s="79">
        <v>39925</v>
      </c>
      <c r="BA152" s="76" t="s">
        <v>578</v>
      </c>
      <c r="BB152" s="78" t="s">
        <v>1536</v>
      </c>
      <c r="BC152" s="78" t="s">
        <v>1536</v>
      </c>
      <c r="BD152" s="76">
        <v>237</v>
      </c>
      <c r="BE152" s="78" t="s">
        <v>1330</v>
      </c>
      <c r="BF152" s="76" t="s">
        <v>2032</v>
      </c>
      <c r="BG152" s="78" t="s">
        <v>1332</v>
      </c>
      <c r="BH152" s="76" t="s">
        <v>2032</v>
      </c>
      <c r="BI152" s="78" t="s">
        <v>1332</v>
      </c>
      <c r="BJ152" s="78" t="s">
        <v>1332</v>
      </c>
      <c r="BK152" s="76" t="s">
        <v>256</v>
      </c>
      <c r="BL152" s="79">
        <v>273927</v>
      </c>
      <c r="BM152" s="79">
        <v>234002</v>
      </c>
      <c r="BN152" s="76" t="s">
        <v>256</v>
      </c>
      <c r="BO152" s="76" t="s">
        <v>256</v>
      </c>
      <c r="BP152" s="76" t="s">
        <v>256</v>
      </c>
      <c r="BQ152" s="76" t="s">
        <v>256</v>
      </c>
      <c r="BR152" s="76" t="s">
        <v>256</v>
      </c>
      <c r="BS152" s="76" t="s">
        <v>293</v>
      </c>
      <c r="BT152" s="76" t="s">
        <v>256</v>
      </c>
      <c r="BU152" s="76" t="s">
        <v>256</v>
      </c>
      <c r="BV152" s="76" t="s">
        <v>256</v>
      </c>
      <c r="BW152" s="76" t="s">
        <v>256</v>
      </c>
      <c r="BX152" s="76" t="s">
        <v>256</v>
      </c>
      <c r="BY152" s="76" t="s">
        <v>634</v>
      </c>
      <c r="BZ152" s="76" t="s">
        <v>256</v>
      </c>
      <c r="CA152" s="76" t="s">
        <v>256</v>
      </c>
      <c r="CB152" s="76" t="s">
        <v>256</v>
      </c>
      <c r="CC152" s="76" t="s">
        <v>256</v>
      </c>
      <c r="CD152" s="76" t="s">
        <v>581</v>
      </c>
      <c r="CE152" s="76" t="s">
        <v>296</v>
      </c>
      <c r="CF152" s="76" t="s">
        <v>297</v>
      </c>
      <c r="CG152" s="76" t="s">
        <v>297</v>
      </c>
      <c r="CH152" s="76" t="s">
        <v>297</v>
      </c>
      <c r="CI152" s="76" t="s">
        <v>297</v>
      </c>
      <c r="CJ152" s="76" t="s">
        <v>297</v>
      </c>
      <c r="CK152" s="76" t="s">
        <v>297</v>
      </c>
      <c r="CL152" s="79">
        <v>0</v>
      </c>
      <c r="CM152" s="79">
        <v>0</v>
      </c>
      <c r="CN152" s="79">
        <v>0</v>
      </c>
      <c r="CO152" s="79">
        <v>0</v>
      </c>
      <c r="CP152" s="79">
        <v>0</v>
      </c>
      <c r="CQ152" s="79">
        <v>0</v>
      </c>
      <c r="CR152" s="79">
        <v>0</v>
      </c>
      <c r="CS152" s="79">
        <v>0</v>
      </c>
      <c r="CT152" s="79">
        <v>0</v>
      </c>
      <c r="CU152" s="79">
        <v>2021100051965050</v>
      </c>
      <c r="CV152" s="79" t="s">
        <v>256</v>
      </c>
      <c r="CW152" s="76" t="s">
        <v>256</v>
      </c>
      <c r="CX152" s="79" t="s">
        <v>2033</v>
      </c>
      <c r="CY152" s="79" t="s">
        <v>256</v>
      </c>
      <c r="CZ152" s="79" t="s">
        <v>256</v>
      </c>
      <c r="DA152" s="79" t="s">
        <v>256</v>
      </c>
      <c r="DB152" s="79" t="s">
        <v>256</v>
      </c>
      <c r="DC152" s="79" t="s">
        <v>256</v>
      </c>
      <c r="DD152" s="79" t="s">
        <v>256</v>
      </c>
      <c r="DE152" s="79" t="s">
        <v>256</v>
      </c>
      <c r="DF152" s="44" t="s">
        <v>256</v>
      </c>
    </row>
    <row r="153" spans="1:110" x14ac:dyDescent="0.25">
      <c r="A153" s="76" t="s">
        <v>251</v>
      </c>
      <c r="B153" s="77">
        <v>43770</v>
      </c>
      <c r="C153" s="78" t="s">
        <v>252</v>
      </c>
      <c r="D153" s="78" t="s">
        <v>253</v>
      </c>
      <c r="E153" s="76" t="s">
        <v>254</v>
      </c>
      <c r="F153" s="76" t="s">
        <v>255</v>
      </c>
      <c r="G153" s="76" t="s">
        <v>256</v>
      </c>
      <c r="H153" s="76" t="s">
        <v>257</v>
      </c>
      <c r="I153" s="76" t="s">
        <v>258</v>
      </c>
      <c r="J153" s="78" t="s">
        <v>252</v>
      </c>
      <c r="K153" s="78" t="s">
        <v>259</v>
      </c>
      <c r="L153" s="76" t="s">
        <v>260</v>
      </c>
      <c r="M153" s="76" t="s">
        <v>261</v>
      </c>
      <c r="N153" s="76" t="s">
        <v>2034</v>
      </c>
      <c r="O153" s="76" t="s">
        <v>2035</v>
      </c>
      <c r="P153" s="76" t="s">
        <v>2036</v>
      </c>
      <c r="Q153" s="76" t="s">
        <v>2034</v>
      </c>
      <c r="R153" s="76" t="s">
        <v>813</v>
      </c>
      <c r="S153" s="76" t="s">
        <v>337</v>
      </c>
      <c r="T153" s="76" t="s">
        <v>338</v>
      </c>
      <c r="U153" s="76" t="s">
        <v>203</v>
      </c>
      <c r="V153" s="79">
        <v>300000</v>
      </c>
      <c r="W153" s="79">
        <v>0</v>
      </c>
      <c r="X153" s="76" t="s">
        <v>2037</v>
      </c>
      <c r="Y153" s="76" t="s">
        <v>2038</v>
      </c>
      <c r="Z153" s="76" t="s">
        <v>362</v>
      </c>
      <c r="AA153" s="76" t="s">
        <v>496</v>
      </c>
      <c r="AB153" s="76" t="s">
        <v>2039</v>
      </c>
      <c r="AC153" s="76" t="s">
        <v>642</v>
      </c>
      <c r="AD153" s="76" t="s">
        <v>2040</v>
      </c>
      <c r="AE153" s="76" t="s">
        <v>222</v>
      </c>
      <c r="AF153" s="76" t="s">
        <v>553</v>
      </c>
      <c r="AG153" s="76" t="s">
        <v>554</v>
      </c>
      <c r="AH153" s="76" t="s">
        <v>555</v>
      </c>
      <c r="AI153" s="78" t="s">
        <v>710</v>
      </c>
      <c r="AJ153" s="78" t="s">
        <v>869</v>
      </c>
      <c r="AK153" s="79">
        <v>43178</v>
      </c>
      <c r="AL153" s="76" t="s">
        <v>212</v>
      </c>
      <c r="AM153" s="78" t="s">
        <v>711</v>
      </c>
      <c r="AN153" s="78" t="s">
        <v>1277</v>
      </c>
      <c r="AO153" s="78" t="s">
        <v>1576</v>
      </c>
      <c r="AP153" s="76" t="s">
        <v>373</v>
      </c>
      <c r="AQ153" s="76" t="s">
        <v>373</v>
      </c>
      <c r="AR153" s="79">
        <v>14062</v>
      </c>
      <c r="AS153" s="79" t="s">
        <v>256</v>
      </c>
      <c r="AT153" s="79">
        <v>0</v>
      </c>
      <c r="AU153" s="76" t="s">
        <v>2041</v>
      </c>
      <c r="AV153" s="79">
        <v>29116</v>
      </c>
      <c r="AW153" s="79">
        <v>0</v>
      </c>
      <c r="AX153" s="79">
        <v>29116</v>
      </c>
      <c r="AY153" s="79">
        <v>0</v>
      </c>
      <c r="AZ153" s="79">
        <v>29116</v>
      </c>
      <c r="BA153" s="76" t="s">
        <v>2034</v>
      </c>
      <c r="BB153" s="78" t="s">
        <v>1380</v>
      </c>
      <c r="BC153" s="78" t="s">
        <v>1380</v>
      </c>
      <c r="BD153" s="76">
        <v>252</v>
      </c>
      <c r="BE153" s="78" t="s">
        <v>1928</v>
      </c>
      <c r="BF153" s="76" t="s">
        <v>2042</v>
      </c>
      <c r="BG153" s="78" t="s">
        <v>1287</v>
      </c>
      <c r="BH153" s="76" t="s">
        <v>2042</v>
      </c>
      <c r="BI153" s="78" t="s">
        <v>1287</v>
      </c>
      <c r="BJ153" s="78" t="s">
        <v>1287</v>
      </c>
      <c r="BK153" s="76" t="s">
        <v>256</v>
      </c>
      <c r="BL153" s="79">
        <v>180874</v>
      </c>
      <c r="BM153" s="79">
        <v>151758</v>
      </c>
      <c r="BN153" s="76" t="s">
        <v>256</v>
      </c>
      <c r="BO153" s="76" t="s">
        <v>256</v>
      </c>
      <c r="BP153" s="76" t="s">
        <v>256</v>
      </c>
      <c r="BQ153" s="76" t="s">
        <v>256</v>
      </c>
      <c r="BR153" s="76" t="s">
        <v>256</v>
      </c>
      <c r="BS153" s="76" t="s">
        <v>293</v>
      </c>
      <c r="BT153" s="76" t="s">
        <v>256</v>
      </c>
      <c r="BU153" s="76" t="s">
        <v>256</v>
      </c>
      <c r="BV153" s="76" t="s">
        <v>256</v>
      </c>
      <c r="BW153" s="76" t="s">
        <v>256</v>
      </c>
      <c r="BX153" s="76" t="s">
        <v>256</v>
      </c>
      <c r="BY153" s="76" t="s">
        <v>294</v>
      </c>
      <c r="BZ153" s="76" t="s">
        <v>256</v>
      </c>
      <c r="CA153" s="76" t="s">
        <v>256</v>
      </c>
      <c r="CB153" s="76" t="s">
        <v>256</v>
      </c>
      <c r="CC153" s="76" t="s">
        <v>256</v>
      </c>
      <c r="CD153" s="76" t="s">
        <v>2043</v>
      </c>
      <c r="CE153" s="76" t="s">
        <v>296</v>
      </c>
      <c r="CF153" s="76" t="s">
        <v>297</v>
      </c>
      <c r="CG153" s="76" t="s">
        <v>297</v>
      </c>
      <c r="CH153" s="76" t="s">
        <v>297</v>
      </c>
      <c r="CI153" s="76" t="s">
        <v>297</v>
      </c>
      <c r="CJ153" s="76" t="s">
        <v>297</v>
      </c>
      <c r="CK153" s="76" t="s">
        <v>297</v>
      </c>
      <c r="CL153" s="79">
        <v>0</v>
      </c>
      <c r="CM153" s="79">
        <v>0</v>
      </c>
      <c r="CN153" s="79">
        <v>0</v>
      </c>
      <c r="CO153" s="79">
        <v>0</v>
      </c>
      <c r="CP153" s="79">
        <v>0</v>
      </c>
      <c r="CQ153" s="79">
        <v>0</v>
      </c>
      <c r="CR153" s="79">
        <v>0</v>
      </c>
      <c r="CS153" s="79">
        <v>0</v>
      </c>
      <c r="CT153" s="79">
        <v>0</v>
      </c>
      <c r="CU153" s="79">
        <v>2021100051965200</v>
      </c>
      <c r="CV153" s="79" t="s">
        <v>256</v>
      </c>
      <c r="CW153" s="76" t="s">
        <v>256</v>
      </c>
      <c r="CX153" s="79" t="s">
        <v>2044</v>
      </c>
      <c r="CY153" s="79" t="s">
        <v>256</v>
      </c>
      <c r="CZ153" s="79" t="s">
        <v>256</v>
      </c>
      <c r="DA153" s="79" t="s">
        <v>256</v>
      </c>
      <c r="DB153" s="79" t="s">
        <v>256</v>
      </c>
      <c r="DC153" s="79" t="s">
        <v>256</v>
      </c>
      <c r="DD153" s="79" t="s">
        <v>256</v>
      </c>
      <c r="DE153" s="79" t="s">
        <v>256</v>
      </c>
      <c r="DF153" s="44" t="s">
        <v>256</v>
      </c>
    </row>
    <row r="154" spans="1:110" x14ac:dyDescent="0.25">
      <c r="A154" s="76" t="s">
        <v>251</v>
      </c>
      <c r="B154" s="77">
        <v>43770</v>
      </c>
      <c r="C154" s="78" t="s">
        <v>252</v>
      </c>
      <c r="D154" s="78" t="s">
        <v>253</v>
      </c>
      <c r="E154" s="76" t="s">
        <v>254</v>
      </c>
      <c r="F154" s="76" t="s">
        <v>255</v>
      </c>
      <c r="G154" s="76" t="s">
        <v>256</v>
      </c>
      <c r="H154" s="76" t="s">
        <v>257</v>
      </c>
      <c r="I154" s="76" t="s">
        <v>258</v>
      </c>
      <c r="J154" s="78" t="s">
        <v>252</v>
      </c>
      <c r="K154" s="78" t="s">
        <v>259</v>
      </c>
      <c r="L154" s="76" t="s">
        <v>260</v>
      </c>
      <c r="M154" s="76" t="s">
        <v>261</v>
      </c>
      <c r="N154" s="76" t="s">
        <v>1843</v>
      </c>
      <c r="O154" s="76" t="s">
        <v>1844</v>
      </c>
      <c r="P154" s="76" t="s">
        <v>1845</v>
      </c>
      <c r="Q154" s="76" t="s">
        <v>1843</v>
      </c>
      <c r="R154" s="76" t="s">
        <v>639</v>
      </c>
      <c r="S154" s="76" t="s">
        <v>445</v>
      </c>
      <c r="T154" s="76" t="s">
        <v>338</v>
      </c>
      <c r="U154" s="76" t="s">
        <v>203</v>
      </c>
      <c r="V154" s="79">
        <v>300000</v>
      </c>
      <c r="W154" s="79">
        <v>0</v>
      </c>
      <c r="X154" s="76" t="s">
        <v>2045</v>
      </c>
      <c r="Y154" s="76" t="s">
        <v>974</v>
      </c>
      <c r="Z154" s="76" t="s">
        <v>362</v>
      </c>
      <c r="AA154" s="76" t="s">
        <v>975</v>
      </c>
      <c r="AB154" s="76" t="s">
        <v>976</v>
      </c>
      <c r="AC154" s="76" t="s">
        <v>977</v>
      </c>
      <c r="AD154" s="76" t="s">
        <v>978</v>
      </c>
      <c r="AE154" s="76" t="s">
        <v>222</v>
      </c>
      <c r="AF154" s="76" t="s">
        <v>1805</v>
      </c>
      <c r="AG154" s="76" t="s">
        <v>1806</v>
      </c>
      <c r="AH154" s="76" t="s">
        <v>997</v>
      </c>
      <c r="AI154" s="78" t="s">
        <v>458</v>
      </c>
      <c r="AJ154" s="78" t="s">
        <v>673</v>
      </c>
      <c r="AK154" s="79">
        <v>7529</v>
      </c>
      <c r="AL154" s="76" t="s">
        <v>209</v>
      </c>
      <c r="AM154" s="78" t="s">
        <v>711</v>
      </c>
      <c r="AN154" s="78" t="s">
        <v>1277</v>
      </c>
      <c r="AO154" s="78" t="s">
        <v>1576</v>
      </c>
      <c r="AP154" s="76" t="s">
        <v>373</v>
      </c>
      <c r="AQ154" s="76" t="s">
        <v>373</v>
      </c>
      <c r="AR154" s="79">
        <v>1170</v>
      </c>
      <c r="AS154" s="79" t="s">
        <v>256</v>
      </c>
      <c r="AT154" s="79">
        <v>0</v>
      </c>
      <c r="AU154" s="76" t="s">
        <v>2046</v>
      </c>
      <c r="AV154" s="79">
        <v>6359</v>
      </c>
      <c r="AW154" s="79">
        <v>0</v>
      </c>
      <c r="AX154" s="79">
        <v>6359</v>
      </c>
      <c r="AY154" s="79">
        <v>0</v>
      </c>
      <c r="AZ154" s="79">
        <v>6359</v>
      </c>
      <c r="BA154" s="76" t="s">
        <v>1843</v>
      </c>
      <c r="BB154" s="78" t="s">
        <v>711</v>
      </c>
      <c r="BC154" s="78" t="s">
        <v>1335</v>
      </c>
      <c r="BD154" s="76">
        <v>242</v>
      </c>
      <c r="BE154" s="78" t="s">
        <v>1374</v>
      </c>
      <c r="BF154" s="76" t="s">
        <v>2047</v>
      </c>
      <c r="BG154" s="78" t="s">
        <v>1025</v>
      </c>
      <c r="BH154" s="76" t="s">
        <v>2047</v>
      </c>
      <c r="BI154" s="78" t="s">
        <v>1025</v>
      </c>
      <c r="BJ154" s="78" t="s">
        <v>1025</v>
      </c>
      <c r="BK154" s="76" t="s">
        <v>256</v>
      </c>
      <c r="BL154" s="79">
        <v>286510</v>
      </c>
      <c r="BM154" s="79">
        <v>280151</v>
      </c>
      <c r="BN154" s="76" t="s">
        <v>256</v>
      </c>
      <c r="BO154" s="76" t="s">
        <v>256</v>
      </c>
      <c r="BP154" s="76" t="s">
        <v>256</v>
      </c>
      <c r="BQ154" s="76" t="s">
        <v>256</v>
      </c>
      <c r="BR154" s="76" t="s">
        <v>977</v>
      </c>
      <c r="BS154" s="76" t="s">
        <v>293</v>
      </c>
      <c r="BT154" s="76" t="s">
        <v>256</v>
      </c>
      <c r="BU154" s="76" t="s">
        <v>256</v>
      </c>
      <c r="BV154" s="76" t="s">
        <v>256</v>
      </c>
      <c r="BW154" s="76" t="s">
        <v>256</v>
      </c>
      <c r="BX154" s="76" t="s">
        <v>256</v>
      </c>
      <c r="BY154" s="76" t="s">
        <v>2048</v>
      </c>
      <c r="BZ154" s="76" t="s">
        <v>256</v>
      </c>
      <c r="CA154" s="76" t="s">
        <v>256</v>
      </c>
      <c r="CB154" s="76" t="s">
        <v>256</v>
      </c>
      <c r="CC154" s="76" t="s">
        <v>256</v>
      </c>
      <c r="CD154" s="76" t="s">
        <v>983</v>
      </c>
      <c r="CE154" s="76" t="s">
        <v>296</v>
      </c>
      <c r="CF154" s="76" t="s">
        <v>297</v>
      </c>
      <c r="CG154" s="76" t="s">
        <v>297</v>
      </c>
      <c r="CH154" s="76" t="s">
        <v>297</v>
      </c>
      <c r="CI154" s="76" t="s">
        <v>297</v>
      </c>
      <c r="CJ154" s="76" t="s">
        <v>297</v>
      </c>
      <c r="CK154" s="76" t="s">
        <v>297</v>
      </c>
      <c r="CL154" s="79">
        <v>0</v>
      </c>
      <c r="CM154" s="79">
        <v>0</v>
      </c>
      <c r="CN154" s="79">
        <v>0</v>
      </c>
      <c r="CO154" s="79">
        <v>0</v>
      </c>
      <c r="CP154" s="79">
        <v>0</v>
      </c>
      <c r="CQ154" s="79">
        <v>0</v>
      </c>
      <c r="CR154" s="79">
        <v>0</v>
      </c>
      <c r="CS154" s="79">
        <v>0</v>
      </c>
      <c r="CT154" s="79">
        <v>0</v>
      </c>
      <c r="CU154" s="79">
        <v>2021100051965300</v>
      </c>
      <c r="CV154" s="79" t="s">
        <v>256</v>
      </c>
      <c r="CW154" s="76" t="s">
        <v>256</v>
      </c>
      <c r="CX154" s="79" t="s">
        <v>2049</v>
      </c>
      <c r="CY154" s="79" t="s">
        <v>256</v>
      </c>
      <c r="CZ154" s="79" t="s">
        <v>256</v>
      </c>
      <c r="DA154" s="79" t="s">
        <v>256</v>
      </c>
      <c r="DB154" s="79" t="s">
        <v>256</v>
      </c>
      <c r="DC154" s="79" t="s">
        <v>256</v>
      </c>
      <c r="DD154" s="79" t="s">
        <v>256</v>
      </c>
      <c r="DE154" s="79" t="s">
        <v>256</v>
      </c>
      <c r="DF154" s="44" t="s">
        <v>256</v>
      </c>
    </row>
    <row r="155" spans="1:110" x14ac:dyDescent="0.25">
      <c r="A155" s="76" t="s">
        <v>251</v>
      </c>
      <c r="B155" s="77">
        <v>43770</v>
      </c>
      <c r="C155" s="78" t="s">
        <v>252</v>
      </c>
      <c r="D155" s="78" t="s">
        <v>253</v>
      </c>
      <c r="E155" s="76" t="s">
        <v>254</v>
      </c>
      <c r="F155" s="76" t="s">
        <v>255</v>
      </c>
      <c r="G155" s="76" t="s">
        <v>256</v>
      </c>
      <c r="H155" s="76" t="s">
        <v>257</v>
      </c>
      <c r="I155" s="76" t="s">
        <v>258</v>
      </c>
      <c r="J155" s="78" t="s">
        <v>252</v>
      </c>
      <c r="K155" s="78" t="s">
        <v>259</v>
      </c>
      <c r="L155" s="76" t="s">
        <v>260</v>
      </c>
      <c r="M155" s="76" t="s">
        <v>261</v>
      </c>
      <c r="N155" s="76" t="s">
        <v>2050</v>
      </c>
      <c r="O155" s="76" t="s">
        <v>2051</v>
      </c>
      <c r="P155" s="76" t="s">
        <v>2052</v>
      </c>
      <c r="Q155" s="76" t="s">
        <v>2053</v>
      </c>
      <c r="R155" s="76" t="s">
        <v>2054</v>
      </c>
      <c r="S155" s="76" t="s">
        <v>471</v>
      </c>
      <c r="T155" s="76" t="s">
        <v>268</v>
      </c>
      <c r="U155" s="76" t="s">
        <v>512</v>
      </c>
      <c r="V155" s="79">
        <v>300000</v>
      </c>
      <c r="W155" s="79">
        <v>0</v>
      </c>
      <c r="X155" s="76" t="s">
        <v>2055</v>
      </c>
      <c r="Y155" s="76" t="s">
        <v>2056</v>
      </c>
      <c r="Z155" s="76" t="s">
        <v>272</v>
      </c>
      <c r="AA155" s="76" t="s">
        <v>308</v>
      </c>
      <c r="AB155" s="76" t="s">
        <v>2057</v>
      </c>
      <c r="AC155" s="76" t="s">
        <v>256</v>
      </c>
      <c r="AD155" s="76" t="s">
        <v>2058</v>
      </c>
      <c r="AE155" s="76" t="s">
        <v>223</v>
      </c>
      <c r="AF155" s="76" t="s">
        <v>2059</v>
      </c>
      <c r="AG155" s="76" t="s">
        <v>2060</v>
      </c>
      <c r="AH155" s="76" t="s">
        <v>368</v>
      </c>
      <c r="AI155" s="78" t="s">
        <v>1837</v>
      </c>
      <c r="AJ155" s="78" t="s">
        <v>1822</v>
      </c>
      <c r="AK155" s="79">
        <v>114617</v>
      </c>
      <c r="AL155" s="76" t="s">
        <v>215</v>
      </c>
      <c r="AM155" s="78" t="s">
        <v>1330</v>
      </c>
      <c r="AN155" s="78" t="s">
        <v>2061</v>
      </c>
      <c r="AO155" s="78" t="s">
        <v>2061</v>
      </c>
      <c r="AP155" s="76" t="s">
        <v>232</v>
      </c>
      <c r="AQ155" s="76" t="s">
        <v>232</v>
      </c>
      <c r="AR155" s="79">
        <v>9363</v>
      </c>
      <c r="AS155" s="79" t="s">
        <v>256</v>
      </c>
      <c r="AT155" s="79">
        <v>31</v>
      </c>
      <c r="AU155" s="76" t="s">
        <v>2062</v>
      </c>
      <c r="AV155" s="79">
        <v>105223</v>
      </c>
      <c r="AW155" s="79">
        <v>10522</v>
      </c>
      <c r="AX155" s="79">
        <v>94701</v>
      </c>
      <c r="AY155" s="79">
        <v>0</v>
      </c>
      <c r="AZ155" s="79">
        <v>105223</v>
      </c>
      <c r="BA155" s="76" t="s">
        <v>2063</v>
      </c>
      <c r="BB155" s="78" t="s">
        <v>1335</v>
      </c>
      <c r="BC155" s="78" t="s">
        <v>1335</v>
      </c>
      <c r="BD155" s="76">
        <v>242</v>
      </c>
      <c r="BE155" s="78" t="s">
        <v>1374</v>
      </c>
      <c r="BF155" s="76" t="s">
        <v>2064</v>
      </c>
      <c r="BG155" s="78" t="s">
        <v>1025</v>
      </c>
      <c r="BH155" s="76" t="s">
        <v>2064</v>
      </c>
      <c r="BI155" s="78" t="s">
        <v>1025</v>
      </c>
      <c r="BJ155" s="78" t="s">
        <v>1025</v>
      </c>
      <c r="BK155" s="76" t="s">
        <v>256</v>
      </c>
      <c r="BL155" s="79">
        <v>300000</v>
      </c>
      <c r="BM155" s="79">
        <v>194777</v>
      </c>
      <c r="BN155" s="76" t="s">
        <v>290</v>
      </c>
      <c r="BO155" s="76" t="s">
        <v>291</v>
      </c>
      <c r="BP155" s="76" t="s">
        <v>1290</v>
      </c>
      <c r="BQ155" s="76" t="s">
        <v>256</v>
      </c>
      <c r="BR155" s="76" t="s">
        <v>256</v>
      </c>
      <c r="BS155" s="76" t="s">
        <v>293</v>
      </c>
      <c r="BT155" s="76" t="s">
        <v>256</v>
      </c>
      <c r="BU155" s="76" t="s">
        <v>256</v>
      </c>
      <c r="BV155" s="76" t="s">
        <v>256</v>
      </c>
      <c r="BW155" s="76" t="s">
        <v>256</v>
      </c>
      <c r="BX155" s="76" t="s">
        <v>256</v>
      </c>
      <c r="BY155" s="76" t="s">
        <v>2065</v>
      </c>
      <c r="BZ155" s="76" t="s">
        <v>256</v>
      </c>
      <c r="CA155" s="76" t="s">
        <v>256</v>
      </c>
      <c r="CB155" s="76" t="s">
        <v>256</v>
      </c>
      <c r="CC155" s="76" t="s">
        <v>256</v>
      </c>
      <c r="CD155" s="76" t="s">
        <v>2066</v>
      </c>
      <c r="CE155" s="76" t="s">
        <v>296</v>
      </c>
      <c r="CF155" s="76" t="s">
        <v>297</v>
      </c>
      <c r="CG155" s="76" t="s">
        <v>297</v>
      </c>
      <c r="CH155" s="76" t="s">
        <v>297</v>
      </c>
      <c r="CI155" s="76" t="s">
        <v>297</v>
      </c>
      <c r="CJ155" s="76" t="s">
        <v>297</v>
      </c>
      <c r="CK155" s="76" t="s">
        <v>297</v>
      </c>
      <c r="CL155" s="79">
        <v>0</v>
      </c>
      <c r="CM155" s="79">
        <v>0</v>
      </c>
      <c r="CN155" s="79">
        <v>0</v>
      </c>
      <c r="CO155" s="79">
        <v>0</v>
      </c>
      <c r="CP155" s="79">
        <v>0</v>
      </c>
      <c r="CQ155" s="79">
        <v>0</v>
      </c>
      <c r="CR155" s="79">
        <v>0</v>
      </c>
      <c r="CS155" s="79">
        <v>0</v>
      </c>
      <c r="CT155" s="79">
        <v>0</v>
      </c>
      <c r="CU155" s="79">
        <v>2021100051965360</v>
      </c>
      <c r="CV155" s="79" t="s">
        <v>256</v>
      </c>
      <c r="CW155" s="76" t="s">
        <v>256</v>
      </c>
      <c r="CX155" s="79" t="s">
        <v>2067</v>
      </c>
      <c r="CY155" s="79" t="s">
        <v>256</v>
      </c>
      <c r="CZ155" s="79" t="s">
        <v>256</v>
      </c>
      <c r="DA155" s="79" t="s">
        <v>256</v>
      </c>
      <c r="DB155" s="79" t="s">
        <v>256</v>
      </c>
      <c r="DC155" s="79" t="s">
        <v>256</v>
      </c>
      <c r="DD155" s="79" t="s">
        <v>256</v>
      </c>
      <c r="DE155" s="79" t="s">
        <v>256</v>
      </c>
      <c r="DF155" s="44" t="s">
        <v>256</v>
      </c>
    </row>
    <row r="156" spans="1:110" x14ac:dyDescent="0.25">
      <c r="A156" s="76" t="s">
        <v>251</v>
      </c>
      <c r="B156" s="77">
        <v>43770</v>
      </c>
      <c r="C156" s="78" t="s">
        <v>252</v>
      </c>
      <c r="D156" s="78" t="s">
        <v>253</v>
      </c>
      <c r="E156" s="76" t="s">
        <v>254</v>
      </c>
      <c r="F156" s="76" t="s">
        <v>255</v>
      </c>
      <c r="G156" s="76" t="s">
        <v>256</v>
      </c>
      <c r="H156" s="76" t="s">
        <v>257</v>
      </c>
      <c r="I156" s="76" t="s">
        <v>258</v>
      </c>
      <c r="J156" s="78" t="s">
        <v>252</v>
      </c>
      <c r="K156" s="78" t="s">
        <v>259</v>
      </c>
      <c r="L156" s="76" t="s">
        <v>260</v>
      </c>
      <c r="M156" s="76" t="s">
        <v>261</v>
      </c>
      <c r="N156" s="76" t="s">
        <v>2068</v>
      </c>
      <c r="O156" s="76" t="s">
        <v>2069</v>
      </c>
      <c r="P156" s="76" t="s">
        <v>2070</v>
      </c>
      <c r="Q156" s="76" t="s">
        <v>2071</v>
      </c>
      <c r="R156" s="76" t="s">
        <v>2072</v>
      </c>
      <c r="S156" s="76" t="s">
        <v>2073</v>
      </c>
      <c r="T156" s="76" t="s">
        <v>268</v>
      </c>
      <c r="U156" s="76" t="s">
        <v>269</v>
      </c>
      <c r="V156" s="79">
        <v>300000</v>
      </c>
      <c r="W156" s="79">
        <v>0</v>
      </c>
      <c r="X156" s="76" t="s">
        <v>2074</v>
      </c>
      <c r="Y156" s="76" t="s">
        <v>550</v>
      </c>
      <c r="Z156" s="76" t="s">
        <v>362</v>
      </c>
      <c r="AA156" s="76" t="s">
        <v>308</v>
      </c>
      <c r="AB156" s="76" t="s">
        <v>551</v>
      </c>
      <c r="AC156" s="76" t="s">
        <v>256</v>
      </c>
      <c r="AD156" s="76" t="s">
        <v>552</v>
      </c>
      <c r="AE156" s="76" t="s">
        <v>222</v>
      </c>
      <c r="AF156" s="76" t="s">
        <v>2075</v>
      </c>
      <c r="AG156" s="76" t="s">
        <v>2076</v>
      </c>
      <c r="AH156" s="76" t="s">
        <v>555</v>
      </c>
      <c r="AI156" s="78" t="s">
        <v>891</v>
      </c>
      <c r="AJ156" s="78" t="s">
        <v>891</v>
      </c>
      <c r="AK156" s="79">
        <v>60896</v>
      </c>
      <c r="AL156" s="76" t="s">
        <v>213</v>
      </c>
      <c r="AM156" s="78" t="s">
        <v>1279</v>
      </c>
      <c r="AN156" s="78" t="s">
        <v>711</v>
      </c>
      <c r="AO156" s="78" t="s">
        <v>1837</v>
      </c>
      <c r="AP156" s="76" t="s">
        <v>373</v>
      </c>
      <c r="AQ156" s="76" t="s">
        <v>373</v>
      </c>
      <c r="AR156" s="79">
        <v>48685</v>
      </c>
      <c r="AS156" s="79" t="s">
        <v>256</v>
      </c>
      <c r="AT156" s="79">
        <v>0</v>
      </c>
      <c r="AU156" s="76" t="s">
        <v>2077</v>
      </c>
      <c r="AV156" s="79">
        <v>12211</v>
      </c>
      <c r="AW156" s="79">
        <v>0</v>
      </c>
      <c r="AX156" s="79">
        <v>12211</v>
      </c>
      <c r="AY156" s="79">
        <v>0</v>
      </c>
      <c r="AZ156" s="79">
        <v>12211</v>
      </c>
      <c r="BA156" s="76" t="s">
        <v>2068</v>
      </c>
      <c r="BB156" s="78" t="s">
        <v>1279</v>
      </c>
      <c r="BC156" s="78" t="s">
        <v>1279</v>
      </c>
      <c r="BD156" s="76">
        <v>233</v>
      </c>
      <c r="BE156" s="78" t="s">
        <v>714</v>
      </c>
      <c r="BF156" s="76" t="s">
        <v>2078</v>
      </c>
      <c r="BG156" s="78" t="s">
        <v>1529</v>
      </c>
      <c r="BH156" s="76" t="s">
        <v>2078</v>
      </c>
      <c r="BI156" s="78" t="s">
        <v>1529</v>
      </c>
      <c r="BJ156" s="78" t="s">
        <v>1529</v>
      </c>
      <c r="BK156" s="76" t="s">
        <v>256</v>
      </c>
      <c r="BL156" s="79">
        <v>300000</v>
      </c>
      <c r="BM156" s="79">
        <v>287789</v>
      </c>
      <c r="BN156" s="76" t="s">
        <v>256</v>
      </c>
      <c r="BO156" s="76" t="s">
        <v>256</v>
      </c>
      <c r="BP156" s="76" t="s">
        <v>256</v>
      </c>
      <c r="BQ156" s="76" t="s">
        <v>256</v>
      </c>
      <c r="BR156" s="76" t="s">
        <v>256</v>
      </c>
      <c r="BS156" s="76" t="s">
        <v>293</v>
      </c>
      <c r="BT156" s="76" t="s">
        <v>256</v>
      </c>
      <c r="BU156" s="76" t="s">
        <v>256</v>
      </c>
      <c r="BV156" s="76" t="s">
        <v>256</v>
      </c>
      <c r="BW156" s="76" t="s">
        <v>256</v>
      </c>
      <c r="BX156" s="76" t="s">
        <v>256</v>
      </c>
      <c r="BY156" s="76" t="s">
        <v>294</v>
      </c>
      <c r="BZ156" s="76" t="s">
        <v>256</v>
      </c>
      <c r="CA156" s="76" t="s">
        <v>256</v>
      </c>
      <c r="CB156" s="76" t="s">
        <v>256</v>
      </c>
      <c r="CC156" s="76" t="s">
        <v>256</v>
      </c>
      <c r="CD156" s="76" t="s">
        <v>2079</v>
      </c>
      <c r="CE156" s="76" t="s">
        <v>296</v>
      </c>
      <c r="CF156" s="76" t="s">
        <v>297</v>
      </c>
      <c r="CG156" s="76" t="s">
        <v>297</v>
      </c>
      <c r="CH156" s="76" t="s">
        <v>297</v>
      </c>
      <c r="CI156" s="76" t="s">
        <v>297</v>
      </c>
      <c r="CJ156" s="76" t="s">
        <v>297</v>
      </c>
      <c r="CK156" s="76" t="s">
        <v>297</v>
      </c>
      <c r="CL156" s="79">
        <v>0</v>
      </c>
      <c r="CM156" s="79">
        <v>0</v>
      </c>
      <c r="CN156" s="79">
        <v>0</v>
      </c>
      <c r="CO156" s="79">
        <v>0</v>
      </c>
      <c r="CP156" s="79">
        <v>0</v>
      </c>
      <c r="CQ156" s="79">
        <v>0</v>
      </c>
      <c r="CR156" s="79">
        <v>0</v>
      </c>
      <c r="CS156" s="79">
        <v>0</v>
      </c>
      <c r="CT156" s="79">
        <v>0</v>
      </c>
      <c r="CU156" s="79">
        <v>2021100051966220</v>
      </c>
      <c r="CV156" s="79" t="s">
        <v>256</v>
      </c>
      <c r="CW156" s="76" t="s">
        <v>256</v>
      </c>
      <c r="CX156" s="79" t="s">
        <v>2080</v>
      </c>
      <c r="CY156" s="79" t="s">
        <v>256</v>
      </c>
      <c r="CZ156" s="79" t="s">
        <v>256</v>
      </c>
      <c r="DA156" s="79" t="s">
        <v>256</v>
      </c>
      <c r="DB156" s="79" t="s">
        <v>256</v>
      </c>
      <c r="DC156" s="79" t="s">
        <v>256</v>
      </c>
      <c r="DD156" s="79" t="s">
        <v>256</v>
      </c>
      <c r="DE156" s="79" t="s">
        <v>256</v>
      </c>
      <c r="DF156" s="44" t="s">
        <v>256</v>
      </c>
    </row>
    <row r="157" spans="1:110" x14ac:dyDescent="0.25">
      <c r="A157" s="76" t="s">
        <v>251</v>
      </c>
      <c r="B157" s="77">
        <v>43770</v>
      </c>
      <c r="C157" s="78" t="s">
        <v>252</v>
      </c>
      <c r="D157" s="78" t="s">
        <v>253</v>
      </c>
      <c r="E157" s="76" t="s">
        <v>254</v>
      </c>
      <c r="F157" s="76" t="s">
        <v>255</v>
      </c>
      <c r="G157" s="76" t="s">
        <v>256</v>
      </c>
      <c r="H157" s="76" t="s">
        <v>257</v>
      </c>
      <c r="I157" s="76" t="s">
        <v>258</v>
      </c>
      <c r="J157" s="78" t="s">
        <v>252</v>
      </c>
      <c r="K157" s="78" t="s">
        <v>259</v>
      </c>
      <c r="L157" s="76" t="s">
        <v>260</v>
      </c>
      <c r="M157" s="76" t="s">
        <v>261</v>
      </c>
      <c r="N157" s="76" t="s">
        <v>2081</v>
      </c>
      <c r="O157" s="76" t="s">
        <v>2082</v>
      </c>
      <c r="P157" s="76" t="s">
        <v>2083</v>
      </c>
      <c r="Q157" s="76" t="s">
        <v>2081</v>
      </c>
      <c r="R157" s="76" t="s">
        <v>993</v>
      </c>
      <c r="S157" s="76" t="s">
        <v>422</v>
      </c>
      <c r="T157" s="76" t="s">
        <v>268</v>
      </c>
      <c r="U157" s="76" t="s">
        <v>203</v>
      </c>
      <c r="V157" s="79">
        <v>300000</v>
      </c>
      <c r="W157" s="79">
        <v>0</v>
      </c>
      <c r="X157" s="76" t="s">
        <v>2084</v>
      </c>
      <c r="Y157" s="76" t="s">
        <v>1639</v>
      </c>
      <c r="Z157" s="76" t="s">
        <v>272</v>
      </c>
      <c r="AA157" s="76" t="s">
        <v>1640</v>
      </c>
      <c r="AB157" s="76" t="s">
        <v>1641</v>
      </c>
      <c r="AC157" s="76" t="s">
        <v>1642</v>
      </c>
      <c r="AD157" s="76" t="s">
        <v>1643</v>
      </c>
      <c r="AE157" s="76" t="s">
        <v>223</v>
      </c>
      <c r="AF157" s="76" t="s">
        <v>2085</v>
      </c>
      <c r="AG157" s="76" t="s">
        <v>2086</v>
      </c>
      <c r="AH157" s="76" t="s">
        <v>574</v>
      </c>
      <c r="AI157" s="78" t="s">
        <v>1837</v>
      </c>
      <c r="AJ157" s="78" t="s">
        <v>1822</v>
      </c>
      <c r="AK157" s="79">
        <v>27091</v>
      </c>
      <c r="AL157" s="76" t="s">
        <v>211</v>
      </c>
      <c r="AM157" s="78" t="s">
        <v>2061</v>
      </c>
      <c r="AN157" s="78" t="s">
        <v>2061</v>
      </c>
      <c r="AO157" s="78" t="s">
        <v>2061</v>
      </c>
      <c r="AP157" s="76" t="s">
        <v>232</v>
      </c>
      <c r="AQ157" s="76" t="s">
        <v>232</v>
      </c>
      <c r="AR157" s="79">
        <v>8030</v>
      </c>
      <c r="AS157" s="79" t="s">
        <v>256</v>
      </c>
      <c r="AT157" s="79">
        <v>3075</v>
      </c>
      <c r="AU157" s="76" t="s">
        <v>2087</v>
      </c>
      <c r="AV157" s="79">
        <v>15986</v>
      </c>
      <c r="AW157" s="79">
        <v>1599</v>
      </c>
      <c r="AX157" s="79">
        <v>14387</v>
      </c>
      <c r="AY157" s="79">
        <v>0</v>
      </c>
      <c r="AZ157" s="79">
        <v>15986</v>
      </c>
      <c r="BA157" s="76" t="s">
        <v>1639</v>
      </c>
      <c r="BB157" s="78" t="s">
        <v>1335</v>
      </c>
      <c r="BC157" s="78" t="s">
        <v>1335</v>
      </c>
      <c r="BD157" s="76">
        <v>242</v>
      </c>
      <c r="BE157" s="78" t="s">
        <v>1374</v>
      </c>
      <c r="BF157" s="76" t="s">
        <v>2088</v>
      </c>
      <c r="BG157" s="78" t="s">
        <v>1025</v>
      </c>
      <c r="BH157" s="76" t="s">
        <v>2088</v>
      </c>
      <c r="BI157" s="78" t="s">
        <v>1025</v>
      </c>
      <c r="BJ157" s="78" t="s">
        <v>1025</v>
      </c>
      <c r="BK157" s="76" t="s">
        <v>256</v>
      </c>
      <c r="BL157" s="79">
        <v>300000</v>
      </c>
      <c r="BM157" s="79">
        <v>284014</v>
      </c>
      <c r="BN157" s="76" t="s">
        <v>256</v>
      </c>
      <c r="BO157" s="76" t="s">
        <v>256</v>
      </c>
      <c r="BP157" s="76" t="s">
        <v>256</v>
      </c>
      <c r="BQ157" s="76" t="s">
        <v>256</v>
      </c>
      <c r="BR157" s="76" t="s">
        <v>1642</v>
      </c>
      <c r="BS157" s="76" t="s">
        <v>293</v>
      </c>
      <c r="BT157" s="76" t="s">
        <v>256</v>
      </c>
      <c r="BU157" s="76" t="s">
        <v>256</v>
      </c>
      <c r="BV157" s="76" t="s">
        <v>256</v>
      </c>
      <c r="BW157" s="76" t="s">
        <v>256</v>
      </c>
      <c r="BX157" s="76" t="s">
        <v>256</v>
      </c>
      <c r="BY157" s="76" t="s">
        <v>1171</v>
      </c>
      <c r="BZ157" s="76" t="s">
        <v>256</v>
      </c>
      <c r="CA157" s="76" t="s">
        <v>256</v>
      </c>
      <c r="CB157" s="76" t="s">
        <v>256</v>
      </c>
      <c r="CC157" s="76" t="s">
        <v>256</v>
      </c>
      <c r="CD157" s="76" t="s">
        <v>1647</v>
      </c>
      <c r="CE157" s="76" t="s">
        <v>296</v>
      </c>
      <c r="CF157" s="76" t="s">
        <v>297</v>
      </c>
      <c r="CG157" s="76" t="s">
        <v>297</v>
      </c>
      <c r="CH157" s="76" t="s">
        <v>297</v>
      </c>
      <c r="CI157" s="76" t="s">
        <v>297</v>
      </c>
      <c r="CJ157" s="76" t="s">
        <v>297</v>
      </c>
      <c r="CK157" s="76" t="s">
        <v>297</v>
      </c>
      <c r="CL157" s="79">
        <v>0</v>
      </c>
      <c r="CM157" s="79">
        <v>0</v>
      </c>
      <c r="CN157" s="79">
        <v>0</v>
      </c>
      <c r="CO157" s="79">
        <v>0</v>
      </c>
      <c r="CP157" s="79">
        <v>0</v>
      </c>
      <c r="CQ157" s="79">
        <v>0</v>
      </c>
      <c r="CR157" s="79">
        <v>0</v>
      </c>
      <c r="CS157" s="79">
        <v>0</v>
      </c>
      <c r="CT157" s="79">
        <v>0</v>
      </c>
      <c r="CU157" s="79">
        <v>2021100051966500</v>
      </c>
      <c r="CV157" s="79" t="s">
        <v>256</v>
      </c>
      <c r="CW157" s="76" t="s">
        <v>256</v>
      </c>
      <c r="CX157" s="79" t="s">
        <v>2089</v>
      </c>
      <c r="CY157" s="79" t="s">
        <v>256</v>
      </c>
      <c r="CZ157" s="79" t="s">
        <v>256</v>
      </c>
      <c r="DA157" s="79" t="s">
        <v>256</v>
      </c>
      <c r="DB157" s="79" t="s">
        <v>256</v>
      </c>
      <c r="DC157" s="79" t="s">
        <v>256</v>
      </c>
      <c r="DD157" s="79" t="s">
        <v>256</v>
      </c>
      <c r="DE157" s="79" t="s">
        <v>256</v>
      </c>
      <c r="DF157" s="44" t="s">
        <v>256</v>
      </c>
    </row>
    <row r="158" spans="1:110" x14ac:dyDescent="0.25">
      <c r="A158" s="76" t="s">
        <v>251</v>
      </c>
      <c r="B158" s="77">
        <v>43770</v>
      </c>
      <c r="C158" s="78" t="s">
        <v>252</v>
      </c>
      <c r="D158" s="78" t="s">
        <v>253</v>
      </c>
      <c r="E158" s="76" t="s">
        <v>254</v>
      </c>
      <c r="F158" s="76" t="s">
        <v>255</v>
      </c>
      <c r="G158" s="76" t="s">
        <v>256</v>
      </c>
      <c r="H158" s="76" t="s">
        <v>257</v>
      </c>
      <c r="I158" s="76" t="s">
        <v>258</v>
      </c>
      <c r="J158" s="78" t="s">
        <v>252</v>
      </c>
      <c r="K158" s="78" t="s">
        <v>259</v>
      </c>
      <c r="L158" s="76" t="s">
        <v>260</v>
      </c>
      <c r="M158" s="76" t="s">
        <v>261</v>
      </c>
      <c r="N158" s="76" t="s">
        <v>2025</v>
      </c>
      <c r="O158" s="76" t="s">
        <v>2026</v>
      </c>
      <c r="P158" s="76" t="s">
        <v>2027</v>
      </c>
      <c r="Q158" s="76" t="s">
        <v>2028</v>
      </c>
      <c r="R158" s="76" t="s">
        <v>1389</v>
      </c>
      <c r="S158" s="76" t="s">
        <v>422</v>
      </c>
      <c r="T158" s="76" t="s">
        <v>268</v>
      </c>
      <c r="U158" s="76" t="s">
        <v>512</v>
      </c>
      <c r="V158" s="79">
        <v>300000</v>
      </c>
      <c r="W158" s="79">
        <v>0</v>
      </c>
      <c r="X158" s="76" t="s">
        <v>2090</v>
      </c>
      <c r="Y158" s="76" t="s">
        <v>568</v>
      </c>
      <c r="Z158" s="76" t="s">
        <v>272</v>
      </c>
      <c r="AA158" s="76" t="s">
        <v>569</v>
      </c>
      <c r="AB158" s="76" t="s">
        <v>570</v>
      </c>
      <c r="AC158" s="76" t="s">
        <v>256</v>
      </c>
      <c r="AD158" s="76" t="s">
        <v>571</v>
      </c>
      <c r="AE158" s="76" t="s">
        <v>222</v>
      </c>
      <c r="AF158" s="76" t="s">
        <v>277</v>
      </c>
      <c r="AG158" s="76" t="s">
        <v>278</v>
      </c>
      <c r="AH158" s="76" t="s">
        <v>279</v>
      </c>
      <c r="AI158" s="78" t="s">
        <v>1279</v>
      </c>
      <c r="AJ158" s="78" t="s">
        <v>1780</v>
      </c>
      <c r="AK158" s="79">
        <v>39593</v>
      </c>
      <c r="AL158" s="76" t="s">
        <v>212</v>
      </c>
      <c r="AM158" s="78" t="s">
        <v>1926</v>
      </c>
      <c r="AN158" s="78" t="s">
        <v>1333</v>
      </c>
      <c r="AO158" s="78" t="s">
        <v>1333</v>
      </c>
      <c r="AP158" s="76" t="s">
        <v>232</v>
      </c>
      <c r="AQ158" s="76" t="s">
        <v>232</v>
      </c>
      <c r="AR158" s="79">
        <v>11319</v>
      </c>
      <c r="AS158" s="79" t="s">
        <v>256</v>
      </c>
      <c r="AT158" s="79">
        <v>2201</v>
      </c>
      <c r="AU158" s="76" t="s">
        <v>2091</v>
      </c>
      <c r="AV158" s="79">
        <v>26073</v>
      </c>
      <c r="AW158" s="79">
        <v>2607</v>
      </c>
      <c r="AX158" s="79">
        <v>23466</v>
      </c>
      <c r="AY158" s="79">
        <v>0</v>
      </c>
      <c r="AZ158" s="79">
        <v>26073</v>
      </c>
      <c r="BA158" s="76" t="s">
        <v>578</v>
      </c>
      <c r="BB158" s="78" t="s">
        <v>2092</v>
      </c>
      <c r="BC158" s="78" t="s">
        <v>2092</v>
      </c>
      <c r="BD158" s="76">
        <v>247</v>
      </c>
      <c r="BE158" s="78" t="s">
        <v>1378</v>
      </c>
      <c r="BF158" s="76" t="s">
        <v>2093</v>
      </c>
      <c r="BG158" s="78" t="s">
        <v>1378</v>
      </c>
      <c r="BH158" s="76" t="s">
        <v>2093</v>
      </c>
      <c r="BI158" s="78" t="s">
        <v>1378</v>
      </c>
      <c r="BJ158" s="78" t="s">
        <v>1378</v>
      </c>
      <c r="BK158" s="76" t="s">
        <v>256</v>
      </c>
      <c r="BL158" s="79">
        <v>260063</v>
      </c>
      <c r="BM158" s="79">
        <v>233990</v>
      </c>
      <c r="BN158" s="76" t="s">
        <v>256</v>
      </c>
      <c r="BO158" s="76" t="s">
        <v>256</v>
      </c>
      <c r="BP158" s="76" t="s">
        <v>256</v>
      </c>
      <c r="BQ158" s="76" t="s">
        <v>256</v>
      </c>
      <c r="BR158" s="76" t="s">
        <v>256</v>
      </c>
      <c r="BS158" s="76" t="s">
        <v>293</v>
      </c>
      <c r="BT158" s="76" t="s">
        <v>256</v>
      </c>
      <c r="BU158" s="76" t="s">
        <v>256</v>
      </c>
      <c r="BV158" s="76" t="s">
        <v>256</v>
      </c>
      <c r="BW158" s="76" t="s">
        <v>256</v>
      </c>
      <c r="BX158" s="76" t="s">
        <v>256</v>
      </c>
      <c r="BY158" s="76" t="s">
        <v>294</v>
      </c>
      <c r="BZ158" s="76" t="s">
        <v>256</v>
      </c>
      <c r="CA158" s="76" t="s">
        <v>256</v>
      </c>
      <c r="CB158" s="76" t="s">
        <v>256</v>
      </c>
      <c r="CC158" s="76" t="s">
        <v>256</v>
      </c>
      <c r="CD158" s="76" t="s">
        <v>581</v>
      </c>
      <c r="CE158" s="76" t="s">
        <v>296</v>
      </c>
      <c r="CF158" s="76" t="s">
        <v>297</v>
      </c>
      <c r="CG158" s="76" t="s">
        <v>297</v>
      </c>
      <c r="CH158" s="76" t="s">
        <v>297</v>
      </c>
      <c r="CI158" s="76" t="s">
        <v>297</v>
      </c>
      <c r="CJ158" s="76" t="s">
        <v>297</v>
      </c>
      <c r="CK158" s="76" t="s">
        <v>297</v>
      </c>
      <c r="CL158" s="79">
        <v>0</v>
      </c>
      <c r="CM158" s="79">
        <v>0</v>
      </c>
      <c r="CN158" s="79">
        <v>0</v>
      </c>
      <c r="CO158" s="79">
        <v>0</v>
      </c>
      <c r="CP158" s="79">
        <v>0</v>
      </c>
      <c r="CQ158" s="79">
        <v>0</v>
      </c>
      <c r="CR158" s="79">
        <v>0</v>
      </c>
      <c r="CS158" s="79">
        <v>0</v>
      </c>
      <c r="CT158" s="79">
        <v>0</v>
      </c>
      <c r="CU158" s="79">
        <v>2021100051966540</v>
      </c>
      <c r="CV158" s="79" t="s">
        <v>256</v>
      </c>
      <c r="CW158" s="76" t="s">
        <v>256</v>
      </c>
      <c r="CX158" s="79" t="s">
        <v>2094</v>
      </c>
      <c r="CY158" s="79" t="s">
        <v>256</v>
      </c>
      <c r="CZ158" s="79" t="s">
        <v>256</v>
      </c>
      <c r="DA158" s="79" t="s">
        <v>256</v>
      </c>
      <c r="DB158" s="79" t="s">
        <v>256</v>
      </c>
      <c r="DC158" s="79" t="s">
        <v>256</v>
      </c>
      <c r="DD158" s="79" t="s">
        <v>256</v>
      </c>
      <c r="DE158" s="79" t="s">
        <v>256</v>
      </c>
      <c r="DF158" s="44" t="s">
        <v>256</v>
      </c>
    </row>
    <row r="159" spans="1:110" x14ac:dyDescent="0.25">
      <c r="A159" s="76" t="s">
        <v>251</v>
      </c>
      <c r="B159" s="77">
        <v>43770</v>
      </c>
      <c r="C159" s="78" t="s">
        <v>252</v>
      </c>
      <c r="D159" s="78" t="s">
        <v>253</v>
      </c>
      <c r="E159" s="76" t="s">
        <v>254</v>
      </c>
      <c r="F159" s="76" t="s">
        <v>255</v>
      </c>
      <c r="G159" s="76" t="s">
        <v>256</v>
      </c>
      <c r="H159" s="76" t="s">
        <v>257</v>
      </c>
      <c r="I159" s="76" t="s">
        <v>258</v>
      </c>
      <c r="J159" s="78" t="s">
        <v>252</v>
      </c>
      <c r="K159" s="78" t="s">
        <v>259</v>
      </c>
      <c r="L159" s="76" t="s">
        <v>260</v>
      </c>
      <c r="M159" s="76" t="s">
        <v>261</v>
      </c>
      <c r="N159" s="76" t="s">
        <v>2095</v>
      </c>
      <c r="O159" s="76" t="s">
        <v>2096</v>
      </c>
      <c r="P159" s="76" t="s">
        <v>2097</v>
      </c>
      <c r="Q159" s="76" t="s">
        <v>2095</v>
      </c>
      <c r="R159" s="76" t="s">
        <v>917</v>
      </c>
      <c r="S159" s="76" t="s">
        <v>422</v>
      </c>
      <c r="T159" s="76" t="s">
        <v>338</v>
      </c>
      <c r="U159" s="76" t="s">
        <v>203</v>
      </c>
      <c r="V159" s="79">
        <v>300000</v>
      </c>
      <c r="W159" s="79">
        <v>0</v>
      </c>
      <c r="X159" s="76" t="s">
        <v>2098</v>
      </c>
      <c r="Y159" s="76" t="s">
        <v>424</v>
      </c>
      <c r="Z159" s="76" t="s">
        <v>272</v>
      </c>
      <c r="AA159" s="76" t="s">
        <v>425</v>
      </c>
      <c r="AB159" s="76" t="s">
        <v>426</v>
      </c>
      <c r="AC159" s="76" t="s">
        <v>427</v>
      </c>
      <c r="AD159" s="76" t="s">
        <v>428</v>
      </c>
      <c r="AE159" s="76" t="s">
        <v>222</v>
      </c>
      <c r="AF159" s="76" t="s">
        <v>761</v>
      </c>
      <c r="AG159" s="76" t="s">
        <v>762</v>
      </c>
      <c r="AH159" s="76" t="s">
        <v>535</v>
      </c>
      <c r="AI159" s="78" t="s">
        <v>1279</v>
      </c>
      <c r="AJ159" s="78" t="s">
        <v>2099</v>
      </c>
      <c r="AK159" s="79">
        <v>24726</v>
      </c>
      <c r="AL159" s="76" t="s">
        <v>211</v>
      </c>
      <c r="AM159" s="78" t="s">
        <v>1333</v>
      </c>
      <c r="AN159" s="78" t="s">
        <v>1332</v>
      </c>
      <c r="AO159" s="78" t="s">
        <v>1332</v>
      </c>
      <c r="AP159" s="76" t="s">
        <v>232</v>
      </c>
      <c r="AQ159" s="76" t="s">
        <v>232</v>
      </c>
      <c r="AR159" s="79">
        <v>4250</v>
      </c>
      <c r="AS159" s="79" t="s">
        <v>256</v>
      </c>
      <c r="AT159" s="79">
        <v>3709</v>
      </c>
      <c r="AU159" s="76" t="s">
        <v>2100</v>
      </c>
      <c r="AV159" s="79">
        <v>16767</v>
      </c>
      <c r="AW159" s="79">
        <v>1677</v>
      </c>
      <c r="AX159" s="79">
        <v>15090</v>
      </c>
      <c r="AY159" s="79">
        <v>0</v>
      </c>
      <c r="AZ159" s="79">
        <v>16767</v>
      </c>
      <c r="BA159" s="76" t="s">
        <v>424</v>
      </c>
      <c r="BB159" s="78" t="s">
        <v>1926</v>
      </c>
      <c r="BC159" s="78" t="s">
        <v>1926</v>
      </c>
      <c r="BD159" s="76">
        <v>243</v>
      </c>
      <c r="BE159" s="78" t="s">
        <v>1025</v>
      </c>
      <c r="BF159" s="76" t="s">
        <v>2101</v>
      </c>
      <c r="BG159" s="78" t="s">
        <v>1854</v>
      </c>
      <c r="BH159" s="76" t="s">
        <v>2101</v>
      </c>
      <c r="BI159" s="78" t="s">
        <v>1854</v>
      </c>
      <c r="BJ159" s="78" t="s">
        <v>1854</v>
      </c>
      <c r="BK159" s="76" t="s">
        <v>256</v>
      </c>
      <c r="BL159" s="79">
        <v>300000</v>
      </c>
      <c r="BM159" s="79">
        <v>283233</v>
      </c>
      <c r="BN159" s="76" t="s">
        <v>290</v>
      </c>
      <c r="BO159" s="76" t="s">
        <v>291</v>
      </c>
      <c r="BP159" s="76" t="s">
        <v>2102</v>
      </c>
      <c r="BQ159" s="76" t="s">
        <v>256</v>
      </c>
      <c r="BR159" s="76" t="s">
        <v>427</v>
      </c>
      <c r="BS159" s="76" t="s">
        <v>293</v>
      </c>
      <c r="BT159" s="76" t="s">
        <v>256</v>
      </c>
      <c r="BU159" s="76" t="s">
        <v>256</v>
      </c>
      <c r="BV159" s="76" t="s">
        <v>256</v>
      </c>
      <c r="BW159" s="76" t="s">
        <v>256</v>
      </c>
      <c r="BX159" s="76" t="s">
        <v>256</v>
      </c>
      <c r="BY159" s="76" t="s">
        <v>294</v>
      </c>
      <c r="BZ159" s="76" t="s">
        <v>256</v>
      </c>
      <c r="CA159" s="76" t="s">
        <v>256</v>
      </c>
      <c r="CB159" s="76" t="s">
        <v>256</v>
      </c>
      <c r="CC159" s="76" t="s">
        <v>256</v>
      </c>
      <c r="CD159" s="76" t="s">
        <v>439</v>
      </c>
      <c r="CE159" s="76" t="s">
        <v>296</v>
      </c>
      <c r="CF159" s="76" t="s">
        <v>297</v>
      </c>
      <c r="CG159" s="76" t="s">
        <v>297</v>
      </c>
      <c r="CH159" s="76" t="s">
        <v>297</v>
      </c>
      <c r="CI159" s="76" t="s">
        <v>297</v>
      </c>
      <c r="CJ159" s="76" t="s">
        <v>297</v>
      </c>
      <c r="CK159" s="76" t="s">
        <v>297</v>
      </c>
      <c r="CL159" s="79">
        <v>0</v>
      </c>
      <c r="CM159" s="79">
        <v>0</v>
      </c>
      <c r="CN159" s="79">
        <v>0</v>
      </c>
      <c r="CO159" s="79">
        <v>0</v>
      </c>
      <c r="CP159" s="79">
        <v>0</v>
      </c>
      <c r="CQ159" s="79">
        <v>0</v>
      </c>
      <c r="CR159" s="79">
        <v>0</v>
      </c>
      <c r="CS159" s="79">
        <v>0</v>
      </c>
      <c r="CT159" s="79">
        <v>0</v>
      </c>
      <c r="CU159" s="79">
        <v>2021100051966910</v>
      </c>
      <c r="CV159" s="79" t="s">
        <v>256</v>
      </c>
      <c r="CW159" s="76" t="s">
        <v>256</v>
      </c>
      <c r="CX159" s="79" t="s">
        <v>2103</v>
      </c>
      <c r="CY159" s="79" t="s">
        <v>256</v>
      </c>
      <c r="CZ159" s="79" t="s">
        <v>256</v>
      </c>
      <c r="DA159" s="79" t="s">
        <v>256</v>
      </c>
      <c r="DB159" s="79" t="s">
        <v>256</v>
      </c>
      <c r="DC159" s="79" t="s">
        <v>256</v>
      </c>
      <c r="DD159" s="79" t="s">
        <v>256</v>
      </c>
      <c r="DE159" s="79" t="s">
        <v>256</v>
      </c>
      <c r="DF159" s="44" t="s">
        <v>256</v>
      </c>
    </row>
    <row r="160" spans="1:110" x14ac:dyDescent="0.25">
      <c r="A160" s="76" t="s">
        <v>251</v>
      </c>
      <c r="B160" s="77">
        <v>43770</v>
      </c>
      <c r="C160" s="78" t="s">
        <v>252</v>
      </c>
      <c r="D160" s="78" t="s">
        <v>253</v>
      </c>
      <c r="E160" s="76" t="s">
        <v>254</v>
      </c>
      <c r="F160" s="76" t="s">
        <v>255</v>
      </c>
      <c r="G160" s="76" t="s">
        <v>256</v>
      </c>
      <c r="H160" s="76" t="s">
        <v>257</v>
      </c>
      <c r="I160" s="76" t="s">
        <v>258</v>
      </c>
      <c r="J160" s="78" t="s">
        <v>252</v>
      </c>
      <c r="K160" s="78" t="s">
        <v>259</v>
      </c>
      <c r="L160" s="76" t="s">
        <v>260</v>
      </c>
      <c r="M160" s="76" t="s">
        <v>261</v>
      </c>
      <c r="N160" s="76" t="s">
        <v>1951</v>
      </c>
      <c r="O160" s="76" t="s">
        <v>1952</v>
      </c>
      <c r="P160" s="76" t="s">
        <v>1953</v>
      </c>
      <c r="Q160" s="76" t="s">
        <v>1951</v>
      </c>
      <c r="R160" s="76" t="s">
        <v>1449</v>
      </c>
      <c r="S160" s="76" t="s">
        <v>445</v>
      </c>
      <c r="T160" s="76" t="s">
        <v>338</v>
      </c>
      <c r="U160" s="76" t="s">
        <v>203</v>
      </c>
      <c r="V160" s="79">
        <v>300000</v>
      </c>
      <c r="W160" s="79">
        <v>0</v>
      </c>
      <c r="X160" s="76" t="s">
        <v>2104</v>
      </c>
      <c r="Y160" s="76" t="s">
        <v>1162</v>
      </c>
      <c r="Z160" s="76" t="s">
        <v>272</v>
      </c>
      <c r="AA160" s="76" t="s">
        <v>1163</v>
      </c>
      <c r="AB160" s="76" t="s">
        <v>1164</v>
      </c>
      <c r="AC160" s="76" t="s">
        <v>256</v>
      </c>
      <c r="AD160" s="76" t="s">
        <v>1165</v>
      </c>
      <c r="AE160" s="76" t="s">
        <v>223</v>
      </c>
      <c r="AF160" s="76" t="s">
        <v>311</v>
      </c>
      <c r="AG160" s="76" t="s">
        <v>312</v>
      </c>
      <c r="AH160" s="76" t="s">
        <v>313</v>
      </c>
      <c r="AI160" s="78" t="s">
        <v>714</v>
      </c>
      <c r="AJ160" s="78" t="s">
        <v>714</v>
      </c>
      <c r="AK160" s="79">
        <v>24000</v>
      </c>
      <c r="AL160" s="76" t="s">
        <v>211</v>
      </c>
      <c r="AM160" s="78" t="s">
        <v>1528</v>
      </c>
      <c r="AN160" s="78" t="s">
        <v>1536</v>
      </c>
      <c r="AO160" s="78" t="s">
        <v>1536</v>
      </c>
      <c r="AP160" s="76" t="s">
        <v>232</v>
      </c>
      <c r="AQ160" s="76" t="s">
        <v>232</v>
      </c>
      <c r="AR160" s="79">
        <v>0</v>
      </c>
      <c r="AS160" s="79" t="s">
        <v>256</v>
      </c>
      <c r="AT160" s="79">
        <v>0</v>
      </c>
      <c r="AU160" s="76" t="s">
        <v>256</v>
      </c>
      <c r="AV160" s="79">
        <v>24000</v>
      </c>
      <c r="AW160" s="79">
        <v>2400</v>
      </c>
      <c r="AX160" s="79">
        <v>21600</v>
      </c>
      <c r="AY160" s="79">
        <v>0</v>
      </c>
      <c r="AZ160" s="79">
        <v>24000</v>
      </c>
      <c r="BA160" s="76" t="s">
        <v>1169</v>
      </c>
      <c r="BB160" s="78" t="s">
        <v>1926</v>
      </c>
      <c r="BC160" s="78" t="s">
        <v>1926</v>
      </c>
      <c r="BD160" s="76">
        <v>243</v>
      </c>
      <c r="BE160" s="78" t="s">
        <v>1025</v>
      </c>
      <c r="BF160" s="76" t="s">
        <v>2105</v>
      </c>
      <c r="BG160" s="78" t="s">
        <v>1854</v>
      </c>
      <c r="BH160" s="76" t="s">
        <v>2105</v>
      </c>
      <c r="BI160" s="78" t="s">
        <v>1854</v>
      </c>
      <c r="BJ160" s="78" t="s">
        <v>1854</v>
      </c>
      <c r="BK160" s="76" t="s">
        <v>256</v>
      </c>
      <c r="BL160" s="79">
        <v>276000</v>
      </c>
      <c r="BM160" s="79">
        <v>252000</v>
      </c>
      <c r="BN160" s="76" t="s">
        <v>256</v>
      </c>
      <c r="BO160" s="76" t="s">
        <v>256</v>
      </c>
      <c r="BP160" s="76" t="s">
        <v>256</v>
      </c>
      <c r="BQ160" s="76" t="s">
        <v>256</v>
      </c>
      <c r="BR160" s="76" t="s">
        <v>256</v>
      </c>
      <c r="BS160" s="76" t="s">
        <v>293</v>
      </c>
      <c r="BT160" s="76" t="s">
        <v>256</v>
      </c>
      <c r="BU160" s="76" t="s">
        <v>256</v>
      </c>
      <c r="BV160" s="76" t="s">
        <v>256</v>
      </c>
      <c r="BW160" s="76" t="s">
        <v>256</v>
      </c>
      <c r="BX160" s="76" t="s">
        <v>256</v>
      </c>
      <c r="BY160" s="76" t="s">
        <v>412</v>
      </c>
      <c r="BZ160" s="76" t="s">
        <v>256</v>
      </c>
      <c r="CA160" s="76" t="s">
        <v>256</v>
      </c>
      <c r="CB160" s="76" t="s">
        <v>256</v>
      </c>
      <c r="CC160" s="76" t="s">
        <v>256</v>
      </c>
      <c r="CD160" s="76" t="s">
        <v>1172</v>
      </c>
      <c r="CE160" s="76" t="s">
        <v>296</v>
      </c>
      <c r="CF160" s="76" t="s">
        <v>297</v>
      </c>
      <c r="CG160" s="76" t="s">
        <v>297</v>
      </c>
      <c r="CH160" s="76" t="s">
        <v>297</v>
      </c>
      <c r="CI160" s="76" t="s">
        <v>297</v>
      </c>
      <c r="CJ160" s="76" t="s">
        <v>297</v>
      </c>
      <c r="CK160" s="76" t="s">
        <v>297</v>
      </c>
      <c r="CL160" s="79">
        <v>0</v>
      </c>
      <c r="CM160" s="79">
        <v>0</v>
      </c>
      <c r="CN160" s="79">
        <v>0</v>
      </c>
      <c r="CO160" s="79">
        <v>0</v>
      </c>
      <c r="CP160" s="79">
        <v>0</v>
      </c>
      <c r="CQ160" s="79">
        <v>0</v>
      </c>
      <c r="CR160" s="79">
        <v>0</v>
      </c>
      <c r="CS160" s="79">
        <v>0</v>
      </c>
      <c r="CT160" s="79">
        <v>0</v>
      </c>
      <c r="CU160" s="79">
        <v>2021100051967120</v>
      </c>
      <c r="CV160" s="79" t="s">
        <v>256</v>
      </c>
      <c r="CW160" s="76" t="s">
        <v>256</v>
      </c>
      <c r="CX160" s="79" t="s">
        <v>2106</v>
      </c>
      <c r="CY160" s="79" t="s">
        <v>256</v>
      </c>
      <c r="CZ160" s="79" t="s">
        <v>256</v>
      </c>
      <c r="DA160" s="79" t="s">
        <v>256</v>
      </c>
      <c r="DB160" s="79" t="s">
        <v>256</v>
      </c>
      <c r="DC160" s="79" t="s">
        <v>256</v>
      </c>
      <c r="DD160" s="79" t="s">
        <v>256</v>
      </c>
      <c r="DE160" s="79" t="s">
        <v>256</v>
      </c>
      <c r="DF160" s="44" t="s">
        <v>256</v>
      </c>
    </row>
    <row r="161" spans="1:110" x14ac:dyDescent="0.25">
      <c r="A161" s="76" t="s">
        <v>251</v>
      </c>
      <c r="B161" s="77">
        <v>43770</v>
      </c>
      <c r="C161" s="78" t="s">
        <v>252</v>
      </c>
      <c r="D161" s="78" t="s">
        <v>253</v>
      </c>
      <c r="E161" s="76" t="s">
        <v>254</v>
      </c>
      <c r="F161" s="76" t="s">
        <v>255</v>
      </c>
      <c r="G161" s="76" t="s">
        <v>256</v>
      </c>
      <c r="H161" s="76" t="s">
        <v>257</v>
      </c>
      <c r="I161" s="76" t="s">
        <v>258</v>
      </c>
      <c r="J161" s="78" t="s">
        <v>252</v>
      </c>
      <c r="K161" s="78" t="s">
        <v>259</v>
      </c>
      <c r="L161" s="76" t="s">
        <v>260</v>
      </c>
      <c r="M161" s="76" t="s">
        <v>261</v>
      </c>
      <c r="N161" s="76" t="s">
        <v>2107</v>
      </c>
      <c r="O161" s="76" t="s">
        <v>2108</v>
      </c>
      <c r="P161" s="76" t="s">
        <v>2109</v>
      </c>
      <c r="Q161" s="76" t="s">
        <v>2110</v>
      </c>
      <c r="R161" s="76" t="s">
        <v>2111</v>
      </c>
      <c r="S161" s="76" t="s">
        <v>493</v>
      </c>
      <c r="T161" s="76" t="s">
        <v>338</v>
      </c>
      <c r="U161" s="76" t="s">
        <v>548</v>
      </c>
      <c r="V161" s="79">
        <v>300000</v>
      </c>
      <c r="W161" s="79">
        <v>0</v>
      </c>
      <c r="X161" s="76" t="s">
        <v>2112</v>
      </c>
      <c r="Y161" s="76" t="s">
        <v>529</v>
      </c>
      <c r="Z161" s="76" t="s">
        <v>272</v>
      </c>
      <c r="AA161" s="76" t="s">
        <v>496</v>
      </c>
      <c r="AB161" s="76" t="s">
        <v>530</v>
      </c>
      <c r="AC161" s="76" t="s">
        <v>531</v>
      </c>
      <c r="AD161" s="76" t="s">
        <v>532</v>
      </c>
      <c r="AE161" s="76" t="s">
        <v>223</v>
      </c>
      <c r="AF161" s="76" t="s">
        <v>311</v>
      </c>
      <c r="AG161" s="76" t="s">
        <v>312</v>
      </c>
      <c r="AH161" s="76" t="s">
        <v>313</v>
      </c>
      <c r="AI161" s="78" t="s">
        <v>1528</v>
      </c>
      <c r="AJ161" s="78" t="s">
        <v>1528</v>
      </c>
      <c r="AK161" s="79">
        <v>24000</v>
      </c>
      <c r="AL161" s="76" t="s">
        <v>211</v>
      </c>
      <c r="AM161" s="78" t="s">
        <v>1335</v>
      </c>
      <c r="AN161" s="78" t="s">
        <v>1333</v>
      </c>
      <c r="AO161" s="78" t="s">
        <v>1333</v>
      </c>
      <c r="AP161" s="76" t="s">
        <v>232</v>
      </c>
      <c r="AQ161" s="76" t="s">
        <v>232</v>
      </c>
      <c r="AR161" s="79">
        <v>0</v>
      </c>
      <c r="AS161" s="79" t="s">
        <v>256</v>
      </c>
      <c r="AT161" s="79">
        <v>0</v>
      </c>
      <c r="AU161" s="76" t="s">
        <v>256</v>
      </c>
      <c r="AV161" s="79">
        <v>24000</v>
      </c>
      <c r="AW161" s="79">
        <v>2400</v>
      </c>
      <c r="AX161" s="79">
        <v>21600</v>
      </c>
      <c r="AY161" s="79">
        <v>0</v>
      </c>
      <c r="AZ161" s="79">
        <v>24000</v>
      </c>
      <c r="BA161" s="76" t="s">
        <v>539</v>
      </c>
      <c r="BB161" s="78" t="s">
        <v>1926</v>
      </c>
      <c r="BC161" s="78" t="s">
        <v>1926</v>
      </c>
      <c r="BD161" s="76">
        <v>243</v>
      </c>
      <c r="BE161" s="78" t="s">
        <v>1025</v>
      </c>
      <c r="BF161" s="76" t="s">
        <v>2113</v>
      </c>
      <c r="BG161" s="78" t="s">
        <v>1854</v>
      </c>
      <c r="BH161" s="76" t="s">
        <v>2113</v>
      </c>
      <c r="BI161" s="78" t="s">
        <v>1854</v>
      </c>
      <c r="BJ161" s="78" t="s">
        <v>1854</v>
      </c>
      <c r="BK161" s="76" t="s">
        <v>256</v>
      </c>
      <c r="BL161" s="79">
        <v>300000</v>
      </c>
      <c r="BM161" s="79">
        <v>276000</v>
      </c>
      <c r="BN161" s="76" t="s">
        <v>256</v>
      </c>
      <c r="BO161" s="76" t="s">
        <v>256</v>
      </c>
      <c r="BP161" s="76" t="s">
        <v>256</v>
      </c>
      <c r="BQ161" s="76" t="s">
        <v>256</v>
      </c>
      <c r="BR161" s="76" t="s">
        <v>531</v>
      </c>
      <c r="BS161" s="76" t="s">
        <v>293</v>
      </c>
      <c r="BT161" s="76" t="s">
        <v>256</v>
      </c>
      <c r="BU161" s="76" t="s">
        <v>256</v>
      </c>
      <c r="BV161" s="76" t="s">
        <v>256</v>
      </c>
      <c r="BW161" s="76" t="s">
        <v>256</v>
      </c>
      <c r="BX161" s="76" t="s">
        <v>256</v>
      </c>
      <c r="BY161" s="76" t="s">
        <v>412</v>
      </c>
      <c r="BZ161" s="76" t="s">
        <v>256</v>
      </c>
      <c r="CA161" s="76" t="s">
        <v>256</v>
      </c>
      <c r="CB161" s="76" t="s">
        <v>256</v>
      </c>
      <c r="CC161" s="76" t="s">
        <v>256</v>
      </c>
      <c r="CD161" s="76" t="s">
        <v>542</v>
      </c>
      <c r="CE161" s="76" t="s">
        <v>296</v>
      </c>
      <c r="CF161" s="76" t="s">
        <v>297</v>
      </c>
      <c r="CG161" s="76" t="s">
        <v>297</v>
      </c>
      <c r="CH161" s="76" t="s">
        <v>297</v>
      </c>
      <c r="CI161" s="76" t="s">
        <v>297</v>
      </c>
      <c r="CJ161" s="76" t="s">
        <v>297</v>
      </c>
      <c r="CK161" s="76" t="s">
        <v>297</v>
      </c>
      <c r="CL161" s="79">
        <v>0</v>
      </c>
      <c r="CM161" s="79">
        <v>0</v>
      </c>
      <c r="CN161" s="79">
        <v>0</v>
      </c>
      <c r="CO161" s="79">
        <v>0</v>
      </c>
      <c r="CP161" s="79">
        <v>0</v>
      </c>
      <c r="CQ161" s="79">
        <v>0</v>
      </c>
      <c r="CR161" s="79">
        <v>0</v>
      </c>
      <c r="CS161" s="79">
        <v>0</v>
      </c>
      <c r="CT161" s="79">
        <v>0</v>
      </c>
      <c r="CU161" s="79">
        <v>2021100051967370</v>
      </c>
      <c r="CV161" s="79" t="s">
        <v>256</v>
      </c>
      <c r="CW161" s="76" t="s">
        <v>256</v>
      </c>
      <c r="CX161" s="79" t="s">
        <v>2114</v>
      </c>
      <c r="CY161" s="79" t="s">
        <v>256</v>
      </c>
      <c r="CZ161" s="79" t="s">
        <v>256</v>
      </c>
      <c r="DA161" s="79" t="s">
        <v>256</v>
      </c>
      <c r="DB161" s="79" t="s">
        <v>256</v>
      </c>
      <c r="DC161" s="79" t="s">
        <v>256</v>
      </c>
      <c r="DD161" s="79" t="s">
        <v>256</v>
      </c>
      <c r="DE161" s="79" t="s">
        <v>256</v>
      </c>
      <c r="DF161" s="44" t="s">
        <v>256</v>
      </c>
    </row>
    <row r="162" spans="1:110" x14ac:dyDescent="0.25">
      <c r="A162" s="76" t="s">
        <v>251</v>
      </c>
      <c r="B162" s="77">
        <v>43770</v>
      </c>
      <c r="C162" s="78" t="s">
        <v>252</v>
      </c>
      <c r="D162" s="78" t="s">
        <v>253</v>
      </c>
      <c r="E162" s="76" t="s">
        <v>254</v>
      </c>
      <c r="F162" s="76" t="s">
        <v>255</v>
      </c>
      <c r="G162" s="76" t="s">
        <v>256</v>
      </c>
      <c r="H162" s="76" t="s">
        <v>257</v>
      </c>
      <c r="I162" s="76" t="s">
        <v>258</v>
      </c>
      <c r="J162" s="78" t="s">
        <v>252</v>
      </c>
      <c r="K162" s="78" t="s">
        <v>259</v>
      </c>
      <c r="L162" s="76" t="s">
        <v>260</v>
      </c>
      <c r="M162" s="76" t="s">
        <v>261</v>
      </c>
      <c r="N162" s="76" t="s">
        <v>2034</v>
      </c>
      <c r="O162" s="76" t="s">
        <v>2035</v>
      </c>
      <c r="P162" s="76" t="s">
        <v>2036</v>
      </c>
      <c r="Q162" s="76" t="s">
        <v>2034</v>
      </c>
      <c r="R162" s="76" t="s">
        <v>813</v>
      </c>
      <c r="S162" s="76" t="s">
        <v>337</v>
      </c>
      <c r="T162" s="76" t="s">
        <v>338</v>
      </c>
      <c r="U162" s="76" t="s">
        <v>203</v>
      </c>
      <c r="V162" s="79">
        <v>300000</v>
      </c>
      <c r="W162" s="79">
        <v>0</v>
      </c>
      <c r="X162" s="76" t="s">
        <v>2115</v>
      </c>
      <c r="Y162" s="76" t="s">
        <v>550</v>
      </c>
      <c r="Z162" s="76" t="s">
        <v>272</v>
      </c>
      <c r="AA162" s="76" t="s">
        <v>308</v>
      </c>
      <c r="AB162" s="76" t="s">
        <v>551</v>
      </c>
      <c r="AC162" s="76" t="s">
        <v>256</v>
      </c>
      <c r="AD162" s="76" t="s">
        <v>552</v>
      </c>
      <c r="AE162" s="76" t="s">
        <v>223</v>
      </c>
      <c r="AF162" s="76" t="s">
        <v>778</v>
      </c>
      <c r="AG162" s="76" t="s">
        <v>779</v>
      </c>
      <c r="AH162" s="76" t="s">
        <v>555</v>
      </c>
      <c r="AI162" s="78" t="s">
        <v>712</v>
      </c>
      <c r="AJ162" s="78" t="s">
        <v>714</v>
      </c>
      <c r="AK162" s="79">
        <v>138239</v>
      </c>
      <c r="AL162" s="76" t="s">
        <v>215</v>
      </c>
      <c r="AM162" s="78" t="s">
        <v>1528</v>
      </c>
      <c r="AN162" s="78" t="s">
        <v>1536</v>
      </c>
      <c r="AO162" s="78" t="s">
        <v>1536</v>
      </c>
      <c r="AP162" s="76" t="s">
        <v>232</v>
      </c>
      <c r="AQ162" s="76" t="s">
        <v>232</v>
      </c>
      <c r="AR162" s="79">
        <v>14719</v>
      </c>
      <c r="AS162" s="79" t="s">
        <v>256</v>
      </c>
      <c r="AT162" s="79">
        <v>4394</v>
      </c>
      <c r="AU162" s="76" t="s">
        <v>2116</v>
      </c>
      <c r="AV162" s="79">
        <v>119126</v>
      </c>
      <c r="AW162" s="79">
        <v>11913</v>
      </c>
      <c r="AX162" s="79">
        <v>107213</v>
      </c>
      <c r="AY162" s="79">
        <v>0</v>
      </c>
      <c r="AZ162" s="79">
        <v>119126</v>
      </c>
      <c r="BA162" s="76" t="s">
        <v>558</v>
      </c>
      <c r="BB162" s="78" t="s">
        <v>1926</v>
      </c>
      <c r="BC162" s="78" t="s">
        <v>1926</v>
      </c>
      <c r="BD162" s="76">
        <v>243</v>
      </c>
      <c r="BE162" s="78" t="s">
        <v>1025</v>
      </c>
      <c r="BF162" s="76" t="s">
        <v>2117</v>
      </c>
      <c r="BG162" s="78" t="s">
        <v>1854</v>
      </c>
      <c r="BH162" s="76" t="s">
        <v>2117</v>
      </c>
      <c r="BI162" s="78" t="s">
        <v>1854</v>
      </c>
      <c r="BJ162" s="78" t="s">
        <v>1854</v>
      </c>
      <c r="BK162" s="76" t="s">
        <v>256</v>
      </c>
      <c r="BL162" s="79">
        <v>300000</v>
      </c>
      <c r="BM162" s="79">
        <v>180874</v>
      </c>
      <c r="BN162" s="76" t="s">
        <v>290</v>
      </c>
      <c r="BO162" s="76" t="s">
        <v>291</v>
      </c>
      <c r="BP162" s="76" t="s">
        <v>1401</v>
      </c>
      <c r="BQ162" s="76" t="s">
        <v>256</v>
      </c>
      <c r="BR162" s="76" t="s">
        <v>256</v>
      </c>
      <c r="BS162" s="76" t="s">
        <v>293</v>
      </c>
      <c r="BT162" s="76" t="s">
        <v>256</v>
      </c>
      <c r="BU162" s="76" t="s">
        <v>256</v>
      </c>
      <c r="BV162" s="76" t="s">
        <v>256</v>
      </c>
      <c r="BW162" s="76" t="s">
        <v>256</v>
      </c>
      <c r="BX162" s="76" t="s">
        <v>256</v>
      </c>
      <c r="BY162" s="76" t="s">
        <v>833</v>
      </c>
      <c r="BZ162" s="76" t="s">
        <v>256</v>
      </c>
      <c r="CA162" s="76" t="s">
        <v>256</v>
      </c>
      <c r="CB162" s="76" t="s">
        <v>256</v>
      </c>
      <c r="CC162" s="76" t="s">
        <v>256</v>
      </c>
      <c r="CD162" s="76" t="s">
        <v>560</v>
      </c>
      <c r="CE162" s="76" t="s">
        <v>296</v>
      </c>
      <c r="CF162" s="76" t="s">
        <v>297</v>
      </c>
      <c r="CG162" s="76" t="s">
        <v>297</v>
      </c>
      <c r="CH162" s="76" t="s">
        <v>297</v>
      </c>
      <c r="CI162" s="76" t="s">
        <v>297</v>
      </c>
      <c r="CJ162" s="76" t="s">
        <v>297</v>
      </c>
      <c r="CK162" s="76" t="s">
        <v>297</v>
      </c>
      <c r="CL162" s="79">
        <v>0</v>
      </c>
      <c r="CM162" s="79">
        <v>0</v>
      </c>
      <c r="CN162" s="79">
        <v>0</v>
      </c>
      <c r="CO162" s="79">
        <v>0</v>
      </c>
      <c r="CP162" s="79">
        <v>0</v>
      </c>
      <c r="CQ162" s="79">
        <v>0</v>
      </c>
      <c r="CR162" s="79">
        <v>0</v>
      </c>
      <c r="CS162" s="79">
        <v>0</v>
      </c>
      <c r="CT162" s="79">
        <v>0</v>
      </c>
      <c r="CU162" s="79">
        <v>2021100051967400</v>
      </c>
      <c r="CV162" s="79" t="s">
        <v>256</v>
      </c>
      <c r="CW162" s="76" t="s">
        <v>256</v>
      </c>
      <c r="CX162" s="79" t="s">
        <v>2118</v>
      </c>
      <c r="CY162" s="79" t="s">
        <v>256</v>
      </c>
      <c r="CZ162" s="79" t="s">
        <v>256</v>
      </c>
      <c r="DA162" s="79" t="s">
        <v>256</v>
      </c>
      <c r="DB162" s="79" t="s">
        <v>256</v>
      </c>
      <c r="DC162" s="79" t="s">
        <v>256</v>
      </c>
      <c r="DD162" s="79" t="s">
        <v>256</v>
      </c>
      <c r="DE162" s="79" t="s">
        <v>256</v>
      </c>
      <c r="DF162" s="44" t="s">
        <v>256</v>
      </c>
    </row>
    <row r="163" spans="1:110" x14ac:dyDescent="0.25">
      <c r="A163" s="76" t="s">
        <v>251</v>
      </c>
      <c r="B163" s="77">
        <v>43770</v>
      </c>
      <c r="C163" s="78" t="s">
        <v>252</v>
      </c>
      <c r="D163" s="78" t="s">
        <v>253</v>
      </c>
      <c r="E163" s="76" t="s">
        <v>254</v>
      </c>
      <c r="F163" s="76" t="s">
        <v>255</v>
      </c>
      <c r="G163" s="76" t="s">
        <v>256</v>
      </c>
      <c r="H163" s="76" t="s">
        <v>257</v>
      </c>
      <c r="I163" s="76" t="s">
        <v>258</v>
      </c>
      <c r="J163" s="78" t="s">
        <v>252</v>
      </c>
      <c r="K163" s="78" t="s">
        <v>259</v>
      </c>
      <c r="L163" s="76" t="s">
        <v>260</v>
      </c>
      <c r="M163" s="76" t="s">
        <v>261</v>
      </c>
      <c r="N163" s="76" t="s">
        <v>562</v>
      </c>
      <c r="O163" s="76" t="s">
        <v>563</v>
      </c>
      <c r="P163" s="76" t="s">
        <v>564</v>
      </c>
      <c r="Q163" s="76" t="s">
        <v>565</v>
      </c>
      <c r="R163" s="76" t="s">
        <v>566</v>
      </c>
      <c r="S163" s="76" t="s">
        <v>493</v>
      </c>
      <c r="T163" s="76" t="s">
        <v>338</v>
      </c>
      <c r="U163" s="76" t="s">
        <v>548</v>
      </c>
      <c r="V163" s="79">
        <v>300000</v>
      </c>
      <c r="W163" s="79">
        <v>0</v>
      </c>
      <c r="X163" s="76" t="s">
        <v>2119</v>
      </c>
      <c r="Y163" s="76" t="s">
        <v>568</v>
      </c>
      <c r="Z163" s="76" t="s">
        <v>272</v>
      </c>
      <c r="AA163" s="76" t="s">
        <v>569</v>
      </c>
      <c r="AB163" s="76" t="s">
        <v>570</v>
      </c>
      <c r="AC163" s="76" t="s">
        <v>256</v>
      </c>
      <c r="AD163" s="76" t="s">
        <v>571</v>
      </c>
      <c r="AE163" s="76" t="s">
        <v>222</v>
      </c>
      <c r="AF163" s="76" t="s">
        <v>572</v>
      </c>
      <c r="AG163" s="76" t="s">
        <v>573</v>
      </c>
      <c r="AH163" s="76" t="s">
        <v>574</v>
      </c>
      <c r="AI163" s="78" t="s">
        <v>1780</v>
      </c>
      <c r="AJ163" s="78" t="s">
        <v>1780</v>
      </c>
      <c r="AK163" s="79">
        <v>22397</v>
      </c>
      <c r="AL163" s="76" t="s">
        <v>211</v>
      </c>
      <c r="AM163" s="78" t="s">
        <v>1926</v>
      </c>
      <c r="AN163" s="78" t="s">
        <v>1333</v>
      </c>
      <c r="AO163" s="78" t="s">
        <v>1333</v>
      </c>
      <c r="AP163" s="76" t="s">
        <v>232</v>
      </c>
      <c r="AQ163" s="76" t="s">
        <v>232</v>
      </c>
      <c r="AR163" s="79">
        <v>2554</v>
      </c>
      <c r="AS163" s="79" t="s">
        <v>256</v>
      </c>
      <c r="AT163" s="79">
        <v>511</v>
      </c>
      <c r="AU163" s="76" t="s">
        <v>2120</v>
      </c>
      <c r="AV163" s="79">
        <v>19332</v>
      </c>
      <c r="AW163" s="79">
        <v>1933</v>
      </c>
      <c r="AX163" s="79">
        <v>17399</v>
      </c>
      <c r="AY163" s="79">
        <v>0</v>
      </c>
      <c r="AZ163" s="79">
        <v>19332</v>
      </c>
      <c r="BA163" s="76" t="s">
        <v>578</v>
      </c>
      <c r="BB163" s="78" t="s">
        <v>1378</v>
      </c>
      <c r="BC163" s="78" t="s">
        <v>1378</v>
      </c>
      <c r="BD163" s="76">
        <v>249</v>
      </c>
      <c r="BE163" s="78" t="s">
        <v>1028</v>
      </c>
      <c r="BF163" s="76" t="s">
        <v>2121</v>
      </c>
      <c r="BG163" s="78" t="s">
        <v>1380</v>
      </c>
      <c r="BH163" s="76" t="s">
        <v>2121</v>
      </c>
      <c r="BI163" s="78" t="s">
        <v>1380</v>
      </c>
      <c r="BJ163" s="78" t="s">
        <v>1380</v>
      </c>
      <c r="BK163" s="76" t="s">
        <v>256</v>
      </c>
      <c r="BL163" s="79">
        <v>21352</v>
      </c>
      <c r="BM163" s="79">
        <v>2020</v>
      </c>
      <c r="BN163" s="76" t="s">
        <v>256</v>
      </c>
      <c r="BO163" s="76" t="s">
        <v>256</v>
      </c>
      <c r="BP163" s="76" t="s">
        <v>256</v>
      </c>
      <c r="BQ163" s="76" t="s">
        <v>256</v>
      </c>
      <c r="BR163" s="76" t="s">
        <v>256</v>
      </c>
      <c r="BS163" s="76" t="s">
        <v>293</v>
      </c>
      <c r="BT163" s="76" t="s">
        <v>256</v>
      </c>
      <c r="BU163" s="76" t="s">
        <v>256</v>
      </c>
      <c r="BV163" s="76" t="s">
        <v>256</v>
      </c>
      <c r="BW163" s="76" t="s">
        <v>256</v>
      </c>
      <c r="BX163" s="76" t="s">
        <v>256</v>
      </c>
      <c r="BY163" s="76" t="s">
        <v>580</v>
      </c>
      <c r="BZ163" s="76" t="s">
        <v>256</v>
      </c>
      <c r="CA163" s="76" t="s">
        <v>256</v>
      </c>
      <c r="CB163" s="76" t="s">
        <v>256</v>
      </c>
      <c r="CC163" s="76" t="s">
        <v>256</v>
      </c>
      <c r="CD163" s="76" t="s">
        <v>581</v>
      </c>
      <c r="CE163" s="76" t="s">
        <v>296</v>
      </c>
      <c r="CF163" s="76" t="s">
        <v>297</v>
      </c>
      <c r="CG163" s="76" t="s">
        <v>297</v>
      </c>
      <c r="CH163" s="76" t="s">
        <v>297</v>
      </c>
      <c r="CI163" s="76" t="s">
        <v>297</v>
      </c>
      <c r="CJ163" s="76" t="s">
        <v>297</v>
      </c>
      <c r="CK163" s="76" t="s">
        <v>297</v>
      </c>
      <c r="CL163" s="79">
        <v>0</v>
      </c>
      <c r="CM163" s="79">
        <v>0</v>
      </c>
      <c r="CN163" s="79">
        <v>0</v>
      </c>
      <c r="CO163" s="79">
        <v>0</v>
      </c>
      <c r="CP163" s="79">
        <v>0</v>
      </c>
      <c r="CQ163" s="79">
        <v>0</v>
      </c>
      <c r="CR163" s="79">
        <v>0</v>
      </c>
      <c r="CS163" s="79">
        <v>0</v>
      </c>
      <c r="CT163" s="79">
        <v>0</v>
      </c>
      <c r="CU163" s="79">
        <v>2021100051967470</v>
      </c>
      <c r="CV163" s="79" t="s">
        <v>256</v>
      </c>
      <c r="CW163" s="76" t="s">
        <v>256</v>
      </c>
      <c r="CX163" s="79" t="s">
        <v>2122</v>
      </c>
      <c r="CY163" s="79" t="s">
        <v>256</v>
      </c>
      <c r="CZ163" s="79" t="s">
        <v>256</v>
      </c>
      <c r="DA163" s="79" t="s">
        <v>256</v>
      </c>
      <c r="DB163" s="79" t="s">
        <v>256</v>
      </c>
      <c r="DC163" s="79" t="s">
        <v>256</v>
      </c>
      <c r="DD163" s="79" t="s">
        <v>256</v>
      </c>
      <c r="DE163" s="79" t="s">
        <v>256</v>
      </c>
      <c r="DF163" s="44" t="s">
        <v>256</v>
      </c>
    </row>
    <row r="164" spans="1:110" x14ac:dyDescent="0.25">
      <c r="A164" s="76" t="s">
        <v>251</v>
      </c>
      <c r="B164" s="77">
        <v>43770</v>
      </c>
      <c r="C164" s="78" t="s">
        <v>252</v>
      </c>
      <c r="D164" s="78" t="s">
        <v>253</v>
      </c>
      <c r="E164" s="76" t="s">
        <v>254</v>
      </c>
      <c r="F164" s="76" t="s">
        <v>255</v>
      </c>
      <c r="G164" s="76" t="s">
        <v>256</v>
      </c>
      <c r="H164" s="76" t="s">
        <v>257</v>
      </c>
      <c r="I164" s="76" t="s">
        <v>258</v>
      </c>
      <c r="J164" s="78" t="s">
        <v>252</v>
      </c>
      <c r="K164" s="78" t="s">
        <v>259</v>
      </c>
      <c r="L164" s="76" t="s">
        <v>260</v>
      </c>
      <c r="M164" s="76" t="s">
        <v>261</v>
      </c>
      <c r="N164" s="76" t="s">
        <v>2123</v>
      </c>
      <c r="O164" s="76" t="s">
        <v>2124</v>
      </c>
      <c r="P164" s="76" t="s">
        <v>2125</v>
      </c>
      <c r="Q164" s="76" t="s">
        <v>2126</v>
      </c>
      <c r="R164" s="76" t="s">
        <v>566</v>
      </c>
      <c r="S164" s="76" t="s">
        <v>493</v>
      </c>
      <c r="T164" s="76" t="s">
        <v>268</v>
      </c>
      <c r="U164" s="76" t="s">
        <v>269</v>
      </c>
      <c r="V164" s="79">
        <v>300000</v>
      </c>
      <c r="W164" s="79">
        <v>0</v>
      </c>
      <c r="X164" s="76" t="s">
        <v>2127</v>
      </c>
      <c r="Y164" s="76" t="s">
        <v>1218</v>
      </c>
      <c r="Z164" s="76" t="s">
        <v>362</v>
      </c>
      <c r="AA164" s="76" t="s">
        <v>496</v>
      </c>
      <c r="AB164" s="76" t="s">
        <v>1219</v>
      </c>
      <c r="AC164" s="76" t="s">
        <v>297</v>
      </c>
      <c r="AD164" s="76" t="s">
        <v>1220</v>
      </c>
      <c r="AE164" s="76" t="s">
        <v>222</v>
      </c>
      <c r="AF164" s="76" t="s">
        <v>2128</v>
      </c>
      <c r="AG164" s="76" t="s">
        <v>2129</v>
      </c>
      <c r="AH164" s="76" t="s">
        <v>1223</v>
      </c>
      <c r="AI164" s="78" t="s">
        <v>1780</v>
      </c>
      <c r="AJ164" s="78" t="s">
        <v>1529</v>
      </c>
      <c r="AK164" s="79">
        <v>30879</v>
      </c>
      <c r="AL164" s="76" t="s">
        <v>212</v>
      </c>
      <c r="AM164" s="78" t="s">
        <v>1374</v>
      </c>
      <c r="AN164" s="78" t="s">
        <v>1335</v>
      </c>
      <c r="AO164" s="78" t="s">
        <v>1374</v>
      </c>
      <c r="AP164" s="76" t="s">
        <v>373</v>
      </c>
      <c r="AQ164" s="76" t="s">
        <v>373</v>
      </c>
      <c r="AR164" s="79">
        <v>7072</v>
      </c>
      <c r="AS164" s="79" t="s">
        <v>256</v>
      </c>
      <c r="AT164" s="79">
        <v>0</v>
      </c>
      <c r="AU164" s="76" t="s">
        <v>2130</v>
      </c>
      <c r="AV164" s="79">
        <v>23807</v>
      </c>
      <c r="AW164" s="79">
        <v>0</v>
      </c>
      <c r="AX164" s="79">
        <v>23807</v>
      </c>
      <c r="AY164" s="79">
        <v>0</v>
      </c>
      <c r="AZ164" s="79">
        <v>23807</v>
      </c>
      <c r="BA164" s="76" t="s">
        <v>2123</v>
      </c>
      <c r="BB164" s="78" t="s">
        <v>2092</v>
      </c>
      <c r="BC164" s="78" t="s">
        <v>2092</v>
      </c>
      <c r="BD164" s="76">
        <v>246</v>
      </c>
      <c r="BE164" s="78" t="s">
        <v>1026</v>
      </c>
      <c r="BF164" s="76" t="s">
        <v>2131</v>
      </c>
      <c r="BG164" s="78" t="s">
        <v>1028</v>
      </c>
      <c r="BH164" s="76" t="s">
        <v>2131</v>
      </c>
      <c r="BI164" s="78" t="s">
        <v>1028</v>
      </c>
      <c r="BJ164" s="78" t="s">
        <v>1028</v>
      </c>
      <c r="BK164" s="76" t="s">
        <v>256</v>
      </c>
      <c r="BL164" s="79">
        <v>300000</v>
      </c>
      <c r="BM164" s="79">
        <v>276193</v>
      </c>
      <c r="BN164" s="76" t="s">
        <v>256</v>
      </c>
      <c r="BO164" s="76" t="s">
        <v>256</v>
      </c>
      <c r="BP164" s="76" t="s">
        <v>256</v>
      </c>
      <c r="BQ164" s="76" t="s">
        <v>256</v>
      </c>
      <c r="BR164" s="76" t="s">
        <v>256</v>
      </c>
      <c r="BS164" s="76" t="s">
        <v>293</v>
      </c>
      <c r="BT164" s="76" t="s">
        <v>256</v>
      </c>
      <c r="BU164" s="76" t="s">
        <v>256</v>
      </c>
      <c r="BV164" s="76" t="s">
        <v>256</v>
      </c>
      <c r="BW164" s="76" t="s">
        <v>256</v>
      </c>
      <c r="BX164" s="76" t="s">
        <v>256</v>
      </c>
      <c r="BY164" s="76" t="s">
        <v>634</v>
      </c>
      <c r="BZ164" s="76" t="s">
        <v>256</v>
      </c>
      <c r="CA164" s="76" t="s">
        <v>256</v>
      </c>
      <c r="CB164" s="76" t="s">
        <v>256</v>
      </c>
      <c r="CC164" s="76" t="s">
        <v>256</v>
      </c>
      <c r="CD164" s="76" t="s">
        <v>1227</v>
      </c>
      <c r="CE164" s="76" t="s">
        <v>296</v>
      </c>
      <c r="CF164" s="76" t="s">
        <v>297</v>
      </c>
      <c r="CG164" s="76" t="s">
        <v>297</v>
      </c>
      <c r="CH164" s="76" t="s">
        <v>297</v>
      </c>
      <c r="CI164" s="76" t="s">
        <v>297</v>
      </c>
      <c r="CJ164" s="76" t="s">
        <v>297</v>
      </c>
      <c r="CK164" s="76" t="s">
        <v>297</v>
      </c>
      <c r="CL164" s="79">
        <v>0</v>
      </c>
      <c r="CM164" s="79">
        <v>0</v>
      </c>
      <c r="CN164" s="79">
        <v>0</v>
      </c>
      <c r="CO164" s="79">
        <v>0</v>
      </c>
      <c r="CP164" s="79">
        <v>0</v>
      </c>
      <c r="CQ164" s="79">
        <v>0</v>
      </c>
      <c r="CR164" s="79">
        <v>0</v>
      </c>
      <c r="CS164" s="79">
        <v>0</v>
      </c>
      <c r="CT164" s="79">
        <v>0</v>
      </c>
      <c r="CU164" s="79">
        <v>2021100051967720</v>
      </c>
      <c r="CV164" s="79" t="s">
        <v>256</v>
      </c>
      <c r="CW164" s="76" t="s">
        <v>256</v>
      </c>
      <c r="CX164" s="79" t="s">
        <v>2132</v>
      </c>
      <c r="CY164" s="79" t="s">
        <v>256</v>
      </c>
      <c r="CZ164" s="79" t="s">
        <v>256</v>
      </c>
      <c r="DA164" s="79" t="s">
        <v>256</v>
      </c>
      <c r="DB164" s="79" t="s">
        <v>256</v>
      </c>
      <c r="DC164" s="79" t="s">
        <v>256</v>
      </c>
      <c r="DD164" s="79" t="s">
        <v>256</v>
      </c>
      <c r="DE164" s="79" t="s">
        <v>256</v>
      </c>
      <c r="DF164" s="44" t="s">
        <v>256</v>
      </c>
    </row>
    <row r="165" spans="1:110" x14ac:dyDescent="0.25">
      <c r="A165" s="76" t="s">
        <v>251</v>
      </c>
      <c r="B165" s="77">
        <v>43770</v>
      </c>
      <c r="C165" s="78" t="s">
        <v>252</v>
      </c>
      <c r="D165" s="78" t="s">
        <v>253</v>
      </c>
      <c r="E165" s="76" t="s">
        <v>254</v>
      </c>
      <c r="F165" s="76" t="s">
        <v>255</v>
      </c>
      <c r="G165" s="76" t="s">
        <v>256</v>
      </c>
      <c r="H165" s="76" t="s">
        <v>257</v>
      </c>
      <c r="I165" s="76" t="s">
        <v>258</v>
      </c>
      <c r="J165" s="78" t="s">
        <v>252</v>
      </c>
      <c r="K165" s="78" t="s">
        <v>259</v>
      </c>
      <c r="L165" s="76" t="s">
        <v>260</v>
      </c>
      <c r="M165" s="76" t="s">
        <v>261</v>
      </c>
      <c r="N165" s="76" t="s">
        <v>2133</v>
      </c>
      <c r="O165" s="76" t="s">
        <v>2134</v>
      </c>
      <c r="P165" s="76" t="s">
        <v>2135</v>
      </c>
      <c r="Q165" s="76" t="s">
        <v>2136</v>
      </c>
      <c r="R165" s="76" t="s">
        <v>639</v>
      </c>
      <c r="S165" s="76" t="s">
        <v>445</v>
      </c>
      <c r="T165" s="76" t="s">
        <v>268</v>
      </c>
      <c r="U165" s="76" t="s">
        <v>269</v>
      </c>
      <c r="V165" s="79">
        <v>300000</v>
      </c>
      <c r="W165" s="79">
        <v>0</v>
      </c>
      <c r="X165" s="76" t="s">
        <v>2137</v>
      </c>
      <c r="Y165" s="76" t="s">
        <v>610</v>
      </c>
      <c r="Z165" s="76" t="s">
        <v>272</v>
      </c>
      <c r="AA165" s="76" t="s">
        <v>611</v>
      </c>
      <c r="AB165" s="76" t="s">
        <v>612</v>
      </c>
      <c r="AC165" s="76" t="s">
        <v>613</v>
      </c>
      <c r="AD165" s="76" t="s">
        <v>614</v>
      </c>
      <c r="AE165" s="76" t="s">
        <v>223</v>
      </c>
      <c r="AF165" s="76" t="s">
        <v>2138</v>
      </c>
      <c r="AG165" s="76" t="s">
        <v>2139</v>
      </c>
      <c r="AH165" s="76" t="s">
        <v>535</v>
      </c>
      <c r="AI165" s="78" t="s">
        <v>714</v>
      </c>
      <c r="AJ165" s="78" t="s">
        <v>2061</v>
      </c>
      <c r="AK165" s="79">
        <v>1831</v>
      </c>
      <c r="AL165" s="76" t="s">
        <v>209</v>
      </c>
      <c r="AM165" s="78" t="s">
        <v>2140</v>
      </c>
      <c r="AN165" s="78" t="s">
        <v>2141</v>
      </c>
      <c r="AO165" s="78" t="s">
        <v>2141</v>
      </c>
      <c r="AP165" s="76" t="s">
        <v>317</v>
      </c>
      <c r="AQ165" s="76" t="s">
        <v>232</v>
      </c>
      <c r="AR165" s="79">
        <v>0</v>
      </c>
      <c r="AS165" s="79" t="s">
        <v>256</v>
      </c>
      <c r="AT165" s="79">
        <v>0</v>
      </c>
      <c r="AU165" s="76" t="s">
        <v>256</v>
      </c>
      <c r="AV165" s="79">
        <v>1831</v>
      </c>
      <c r="AW165" s="79">
        <v>0</v>
      </c>
      <c r="AX165" s="79">
        <v>1831</v>
      </c>
      <c r="AY165" s="79">
        <v>0</v>
      </c>
      <c r="AZ165" s="79">
        <v>1831</v>
      </c>
      <c r="BA165" s="76" t="s">
        <v>2133</v>
      </c>
      <c r="BB165" s="78" t="s">
        <v>2140</v>
      </c>
      <c r="BC165" s="78" t="s">
        <v>2142</v>
      </c>
      <c r="BD165" s="76">
        <v>14</v>
      </c>
      <c r="BE165" s="78" t="s">
        <v>2143</v>
      </c>
      <c r="BF165" s="76" t="s">
        <v>2144</v>
      </c>
      <c r="BG165" s="78" t="s">
        <v>2143</v>
      </c>
      <c r="BH165" s="76" t="s">
        <v>2144</v>
      </c>
      <c r="BI165" s="78" t="s">
        <v>2143</v>
      </c>
      <c r="BJ165" s="78" t="s">
        <v>2143</v>
      </c>
      <c r="BK165" s="76" t="s">
        <v>256</v>
      </c>
      <c r="BL165" s="79">
        <v>231560</v>
      </c>
      <c r="BM165" s="79">
        <v>229729</v>
      </c>
      <c r="BN165" s="76" t="s">
        <v>256</v>
      </c>
      <c r="BO165" s="76" t="s">
        <v>256</v>
      </c>
      <c r="BP165" s="76" t="s">
        <v>256</v>
      </c>
      <c r="BQ165" s="76" t="s">
        <v>256</v>
      </c>
      <c r="BR165" s="76" t="s">
        <v>613</v>
      </c>
      <c r="BS165" s="76" t="s">
        <v>293</v>
      </c>
      <c r="BT165" s="76" t="s">
        <v>256</v>
      </c>
      <c r="BU165" s="76" t="s">
        <v>256</v>
      </c>
      <c r="BV165" s="76" t="s">
        <v>256</v>
      </c>
      <c r="BW165" s="76" t="s">
        <v>256</v>
      </c>
      <c r="BX165" s="76" t="s">
        <v>256</v>
      </c>
      <c r="BY165" s="76" t="s">
        <v>1554</v>
      </c>
      <c r="BZ165" s="76" t="s">
        <v>256</v>
      </c>
      <c r="CA165" s="76" t="s">
        <v>256</v>
      </c>
      <c r="CB165" s="76" t="s">
        <v>256</v>
      </c>
      <c r="CC165" s="76" t="s">
        <v>256</v>
      </c>
      <c r="CD165" s="76" t="s">
        <v>691</v>
      </c>
      <c r="CE165" s="76" t="s">
        <v>296</v>
      </c>
      <c r="CF165" s="76" t="s">
        <v>297</v>
      </c>
      <c r="CG165" s="76" t="s">
        <v>297</v>
      </c>
      <c r="CH165" s="76" t="s">
        <v>297</v>
      </c>
      <c r="CI165" s="76" t="s">
        <v>297</v>
      </c>
      <c r="CJ165" s="76" t="s">
        <v>297</v>
      </c>
      <c r="CK165" s="76" t="s">
        <v>297</v>
      </c>
      <c r="CL165" s="79">
        <v>0</v>
      </c>
      <c r="CM165" s="79">
        <v>0</v>
      </c>
      <c r="CN165" s="79">
        <v>0</v>
      </c>
      <c r="CO165" s="79">
        <v>0</v>
      </c>
      <c r="CP165" s="79">
        <v>0</v>
      </c>
      <c r="CQ165" s="79">
        <v>0</v>
      </c>
      <c r="CR165" s="79">
        <v>0</v>
      </c>
      <c r="CS165" s="79">
        <v>0</v>
      </c>
      <c r="CT165" s="79">
        <v>0</v>
      </c>
      <c r="CU165" s="79">
        <v>2021100051987420</v>
      </c>
      <c r="CV165" s="79" t="s">
        <v>256</v>
      </c>
      <c r="CW165" s="76" t="s">
        <v>256</v>
      </c>
      <c r="CX165" s="79" t="s">
        <v>2145</v>
      </c>
      <c r="CY165" s="79" t="s">
        <v>256</v>
      </c>
      <c r="CZ165" s="79" t="s">
        <v>256</v>
      </c>
      <c r="DA165" s="79" t="s">
        <v>256</v>
      </c>
      <c r="DB165" s="79" t="s">
        <v>256</v>
      </c>
      <c r="DC165" s="79" t="s">
        <v>256</v>
      </c>
      <c r="DD165" s="79" t="s">
        <v>256</v>
      </c>
      <c r="DE165" s="79" t="s">
        <v>256</v>
      </c>
      <c r="DF165" s="44" t="s">
        <v>256</v>
      </c>
    </row>
    <row r="166" spans="1:110" x14ac:dyDescent="0.25">
      <c r="A166" s="76" t="s">
        <v>251</v>
      </c>
      <c r="B166" s="77">
        <v>43770</v>
      </c>
      <c r="C166" s="78" t="s">
        <v>252</v>
      </c>
      <c r="D166" s="78" t="s">
        <v>253</v>
      </c>
      <c r="E166" s="76" t="s">
        <v>254</v>
      </c>
      <c r="F166" s="76" t="s">
        <v>255</v>
      </c>
      <c r="G166" s="76" t="s">
        <v>256</v>
      </c>
      <c r="H166" s="76" t="s">
        <v>257</v>
      </c>
      <c r="I166" s="76" t="s">
        <v>258</v>
      </c>
      <c r="J166" s="78" t="s">
        <v>252</v>
      </c>
      <c r="K166" s="78" t="s">
        <v>259</v>
      </c>
      <c r="L166" s="76" t="s">
        <v>260</v>
      </c>
      <c r="M166" s="76" t="s">
        <v>261</v>
      </c>
      <c r="N166" s="76" t="s">
        <v>2133</v>
      </c>
      <c r="O166" s="76" t="s">
        <v>2134</v>
      </c>
      <c r="P166" s="76" t="s">
        <v>2135</v>
      </c>
      <c r="Q166" s="76" t="s">
        <v>2136</v>
      </c>
      <c r="R166" s="76" t="s">
        <v>639</v>
      </c>
      <c r="S166" s="76" t="s">
        <v>445</v>
      </c>
      <c r="T166" s="76" t="s">
        <v>268</v>
      </c>
      <c r="U166" s="76" t="s">
        <v>269</v>
      </c>
      <c r="V166" s="79">
        <v>300000</v>
      </c>
      <c r="W166" s="79">
        <v>0</v>
      </c>
      <c r="X166" s="76" t="s">
        <v>2137</v>
      </c>
      <c r="Y166" s="76" t="s">
        <v>610</v>
      </c>
      <c r="Z166" s="76" t="s">
        <v>272</v>
      </c>
      <c r="AA166" s="76" t="s">
        <v>611</v>
      </c>
      <c r="AB166" s="76" t="s">
        <v>612</v>
      </c>
      <c r="AC166" s="76" t="s">
        <v>613</v>
      </c>
      <c r="AD166" s="76" t="s">
        <v>614</v>
      </c>
      <c r="AE166" s="76" t="s">
        <v>223</v>
      </c>
      <c r="AF166" s="76" t="s">
        <v>2138</v>
      </c>
      <c r="AG166" s="76" t="s">
        <v>2146</v>
      </c>
      <c r="AH166" s="76" t="s">
        <v>535</v>
      </c>
      <c r="AI166" s="78" t="s">
        <v>714</v>
      </c>
      <c r="AJ166" s="78" t="s">
        <v>2061</v>
      </c>
      <c r="AK166" s="79">
        <v>68440</v>
      </c>
      <c r="AL166" s="76" t="s">
        <v>213</v>
      </c>
      <c r="AM166" s="78" t="s">
        <v>1335</v>
      </c>
      <c r="AN166" s="78" t="s">
        <v>1333</v>
      </c>
      <c r="AO166" s="78" t="s">
        <v>1333</v>
      </c>
      <c r="AP166" s="76" t="s">
        <v>232</v>
      </c>
      <c r="AQ166" s="76" t="s">
        <v>232</v>
      </c>
      <c r="AR166" s="79">
        <v>0</v>
      </c>
      <c r="AS166" s="79" t="s">
        <v>256</v>
      </c>
      <c r="AT166" s="79">
        <v>0</v>
      </c>
      <c r="AU166" s="76" t="s">
        <v>256</v>
      </c>
      <c r="AV166" s="79">
        <v>68440</v>
      </c>
      <c r="AW166" s="79">
        <v>6844</v>
      </c>
      <c r="AX166" s="79">
        <v>61596</v>
      </c>
      <c r="AY166" s="79">
        <v>0</v>
      </c>
      <c r="AZ166" s="79">
        <v>68440</v>
      </c>
      <c r="BA166" s="76" t="s">
        <v>688</v>
      </c>
      <c r="BB166" s="78" t="s">
        <v>1926</v>
      </c>
      <c r="BC166" s="78" t="s">
        <v>1926</v>
      </c>
      <c r="BD166" s="76">
        <v>243</v>
      </c>
      <c r="BE166" s="78" t="s">
        <v>1025</v>
      </c>
      <c r="BF166" s="76" t="s">
        <v>2147</v>
      </c>
      <c r="BG166" s="78" t="s">
        <v>1854</v>
      </c>
      <c r="BH166" s="76" t="s">
        <v>2147</v>
      </c>
      <c r="BI166" s="78" t="s">
        <v>1854</v>
      </c>
      <c r="BJ166" s="78" t="s">
        <v>1854</v>
      </c>
      <c r="BK166" s="76" t="s">
        <v>256</v>
      </c>
      <c r="BL166" s="79">
        <v>300000</v>
      </c>
      <c r="BM166" s="79">
        <v>231560</v>
      </c>
      <c r="BN166" s="76" t="s">
        <v>256</v>
      </c>
      <c r="BO166" s="76" t="s">
        <v>256</v>
      </c>
      <c r="BP166" s="76" t="s">
        <v>256</v>
      </c>
      <c r="BQ166" s="76" t="s">
        <v>256</v>
      </c>
      <c r="BR166" s="76" t="s">
        <v>613</v>
      </c>
      <c r="BS166" s="76" t="s">
        <v>293</v>
      </c>
      <c r="BT166" s="76" t="s">
        <v>256</v>
      </c>
      <c r="BU166" s="76" t="s">
        <v>256</v>
      </c>
      <c r="BV166" s="76" t="s">
        <v>256</v>
      </c>
      <c r="BW166" s="76" t="s">
        <v>256</v>
      </c>
      <c r="BX166" s="76" t="s">
        <v>256</v>
      </c>
      <c r="BY166" s="76" t="s">
        <v>1554</v>
      </c>
      <c r="BZ166" s="76" t="s">
        <v>256</v>
      </c>
      <c r="CA166" s="76" t="s">
        <v>256</v>
      </c>
      <c r="CB166" s="76" t="s">
        <v>256</v>
      </c>
      <c r="CC166" s="76" t="s">
        <v>256</v>
      </c>
      <c r="CD166" s="76" t="s">
        <v>691</v>
      </c>
      <c r="CE166" s="76" t="s">
        <v>296</v>
      </c>
      <c r="CF166" s="76" t="s">
        <v>297</v>
      </c>
      <c r="CG166" s="76" t="s">
        <v>297</v>
      </c>
      <c r="CH166" s="76" t="s">
        <v>297</v>
      </c>
      <c r="CI166" s="76" t="s">
        <v>297</v>
      </c>
      <c r="CJ166" s="76" t="s">
        <v>297</v>
      </c>
      <c r="CK166" s="76" t="s">
        <v>297</v>
      </c>
      <c r="CL166" s="79">
        <v>0</v>
      </c>
      <c r="CM166" s="79">
        <v>0</v>
      </c>
      <c r="CN166" s="79">
        <v>0</v>
      </c>
      <c r="CO166" s="79">
        <v>0</v>
      </c>
      <c r="CP166" s="79">
        <v>0</v>
      </c>
      <c r="CQ166" s="79">
        <v>0</v>
      </c>
      <c r="CR166" s="79">
        <v>0</v>
      </c>
      <c r="CS166" s="79">
        <v>0</v>
      </c>
      <c r="CT166" s="79">
        <v>0</v>
      </c>
      <c r="CU166" s="79">
        <v>2021100051967730</v>
      </c>
      <c r="CV166" s="79" t="s">
        <v>256</v>
      </c>
      <c r="CW166" s="76" t="s">
        <v>256</v>
      </c>
      <c r="CX166" s="79" t="s">
        <v>2148</v>
      </c>
      <c r="CY166" s="79" t="s">
        <v>256</v>
      </c>
      <c r="CZ166" s="79" t="s">
        <v>256</v>
      </c>
      <c r="DA166" s="79" t="s">
        <v>256</v>
      </c>
      <c r="DB166" s="79" t="s">
        <v>256</v>
      </c>
      <c r="DC166" s="79" t="s">
        <v>256</v>
      </c>
      <c r="DD166" s="79" t="s">
        <v>256</v>
      </c>
      <c r="DE166" s="79" t="s">
        <v>256</v>
      </c>
      <c r="DF166" s="44" t="s">
        <v>256</v>
      </c>
    </row>
    <row r="167" spans="1:110" x14ac:dyDescent="0.25">
      <c r="A167" s="76" t="s">
        <v>251</v>
      </c>
      <c r="B167" s="77">
        <v>43770</v>
      </c>
      <c r="C167" s="78" t="s">
        <v>252</v>
      </c>
      <c r="D167" s="78" t="s">
        <v>253</v>
      </c>
      <c r="E167" s="76" t="s">
        <v>254</v>
      </c>
      <c r="F167" s="76" t="s">
        <v>255</v>
      </c>
      <c r="G167" s="76" t="s">
        <v>256</v>
      </c>
      <c r="H167" s="76" t="s">
        <v>257</v>
      </c>
      <c r="I167" s="76" t="s">
        <v>258</v>
      </c>
      <c r="J167" s="78" t="s">
        <v>252</v>
      </c>
      <c r="K167" s="78" t="s">
        <v>259</v>
      </c>
      <c r="L167" s="76" t="s">
        <v>260</v>
      </c>
      <c r="M167" s="76" t="s">
        <v>261</v>
      </c>
      <c r="N167" s="76" t="s">
        <v>2149</v>
      </c>
      <c r="O167" s="76" t="s">
        <v>2150</v>
      </c>
      <c r="P167" s="76" t="s">
        <v>2151</v>
      </c>
      <c r="Q167" s="76" t="s">
        <v>2149</v>
      </c>
      <c r="R167" s="76" t="s">
        <v>771</v>
      </c>
      <c r="S167" s="76" t="s">
        <v>337</v>
      </c>
      <c r="T167" s="76" t="s">
        <v>338</v>
      </c>
      <c r="U167" s="76" t="s">
        <v>203</v>
      </c>
      <c r="V167" s="79">
        <v>300000</v>
      </c>
      <c r="W167" s="79">
        <v>0</v>
      </c>
      <c r="X167" s="76" t="s">
        <v>2152</v>
      </c>
      <c r="Y167" s="76" t="s">
        <v>773</v>
      </c>
      <c r="Z167" s="76" t="s">
        <v>272</v>
      </c>
      <c r="AA167" s="76" t="s">
        <v>774</v>
      </c>
      <c r="AB167" s="76" t="s">
        <v>775</v>
      </c>
      <c r="AC167" s="76" t="s">
        <v>776</v>
      </c>
      <c r="AD167" s="76" t="s">
        <v>777</v>
      </c>
      <c r="AE167" s="76" t="s">
        <v>222</v>
      </c>
      <c r="AF167" s="76" t="s">
        <v>2153</v>
      </c>
      <c r="AG167" s="76" t="s">
        <v>2154</v>
      </c>
      <c r="AH167" s="76" t="s">
        <v>555</v>
      </c>
      <c r="AI167" s="78" t="s">
        <v>2099</v>
      </c>
      <c r="AJ167" s="78" t="s">
        <v>1529</v>
      </c>
      <c r="AK167" s="79">
        <v>44533</v>
      </c>
      <c r="AL167" s="76" t="s">
        <v>212</v>
      </c>
      <c r="AM167" s="78" t="s">
        <v>1330</v>
      </c>
      <c r="AN167" s="78" t="s">
        <v>2061</v>
      </c>
      <c r="AO167" s="78" t="s">
        <v>2061</v>
      </c>
      <c r="AP167" s="76" t="s">
        <v>232</v>
      </c>
      <c r="AQ167" s="76" t="s">
        <v>232</v>
      </c>
      <c r="AR167" s="79">
        <v>10765</v>
      </c>
      <c r="AS167" s="79" t="s">
        <v>256</v>
      </c>
      <c r="AT167" s="79">
        <v>2227</v>
      </c>
      <c r="AU167" s="76" t="s">
        <v>2155</v>
      </c>
      <c r="AV167" s="79">
        <v>31541</v>
      </c>
      <c r="AW167" s="79">
        <v>3154</v>
      </c>
      <c r="AX167" s="79">
        <v>28387</v>
      </c>
      <c r="AY167" s="79">
        <v>0</v>
      </c>
      <c r="AZ167" s="79">
        <v>31541</v>
      </c>
      <c r="BA167" s="76" t="s">
        <v>773</v>
      </c>
      <c r="BB167" s="78" t="s">
        <v>1026</v>
      </c>
      <c r="BC167" s="78" t="s">
        <v>1026</v>
      </c>
      <c r="BD167" s="76">
        <v>247</v>
      </c>
      <c r="BE167" s="78" t="s">
        <v>1378</v>
      </c>
      <c r="BF167" s="76" t="s">
        <v>2156</v>
      </c>
      <c r="BG167" s="78" t="s">
        <v>1378</v>
      </c>
      <c r="BH167" s="76" t="s">
        <v>2156</v>
      </c>
      <c r="BI167" s="78" t="s">
        <v>1378</v>
      </c>
      <c r="BJ167" s="78" t="s">
        <v>1378</v>
      </c>
      <c r="BK167" s="76" t="s">
        <v>256</v>
      </c>
      <c r="BL167" s="79">
        <v>300000</v>
      </c>
      <c r="BM167" s="79">
        <v>268459</v>
      </c>
      <c r="BN167" s="76" t="s">
        <v>256</v>
      </c>
      <c r="BO167" s="76" t="s">
        <v>256</v>
      </c>
      <c r="BP167" s="76" t="s">
        <v>256</v>
      </c>
      <c r="BQ167" s="76" t="s">
        <v>256</v>
      </c>
      <c r="BR167" s="76" t="s">
        <v>776</v>
      </c>
      <c r="BS167" s="76" t="s">
        <v>293</v>
      </c>
      <c r="BT167" s="76" t="s">
        <v>256</v>
      </c>
      <c r="BU167" s="76" t="s">
        <v>256</v>
      </c>
      <c r="BV167" s="76" t="s">
        <v>256</v>
      </c>
      <c r="BW167" s="76" t="s">
        <v>256</v>
      </c>
      <c r="BX167" s="76" t="s">
        <v>256</v>
      </c>
      <c r="BY167" s="76" t="s">
        <v>634</v>
      </c>
      <c r="BZ167" s="76" t="s">
        <v>256</v>
      </c>
      <c r="CA167" s="76" t="s">
        <v>256</v>
      </c>
      <c r="CB167" s="76" t="s">
        <v>256</v>
      </c>
      <c r="CC167" s="76" t="s">
        <v>256</v>
      </c>
      <c r="CD167" s="76" t="s">
        <v>783</v>
      </c>
      <c r="CE167" s="76" t="s">
        <v>296</v>
      </c>
      <c r="CF167" s="76" t="s">
        <v>297</v>
      </c>
      <c r="CG167" s="76" t="s">
        <v>297</v>
      </c>
      <c r="CH167" s="76" t="s">
        <v>297</v>
      </c>
      <c r="CI167" s="76" t="s">
        <v>297</v>
      </c>
      <c r="CJ167" s="76" t="s">
        <v>297</v>
      </c>
      <c r="CK167" s="76" t="s">
        <v>297</v>
      </c>
      <c r="CL167" s="79">
        <v>0</v>
      </c>
      <c r="CM167" s="79">
        <v>0</v>
      </c>
      <c r="CN167" s="79">
        <v>0</v>
      </c>
      <c r="CO167" s="79">
        <v>0</v>
      </c>
      <c r="CP167" s="79">
        <v>0</v>
      </c>
      <c r="CQ167" s="79">
        <v>0</v>
      </c>
      <c r="CR167" s="79">
        <v>0</v>
      </c>
      <c r="CS167" s="79">
        <v>0</v>
      </c>
      <c r="CT167" s="79">
        <v>0</v>
      </c>
      <c r="CU167" s="79">
        <v>2021100051967960</v>
      </c>
      <c r="CV167" s="79" t="s">
        <v>256</v>
      </c>
      <c r="CW167" s="76" t="s">
        <v>256</v>
      </c>
      <c r="CX167" s="79" t="s">
        <v>2157</v>
      </c>
      <c r="CY167" s="79" t="s">
        <v>256</v>
      </c>
      <c r="CZ167" s="79" t="s">
        <v>256</v>
      </c>
      <c r="DA167" s="79" t="s">
        <v>256</v>
      </c>
      <c r="DB167" s="79" t="s">
        <v>256</v>
      </c>
      <c r="DC167" s="79" t="s">
        <v>256</v>
      </c>
      <c r="DD167" s="79" t="s">
        <v>256</v>
      </c>
      <c r="DE167" s="79" t="s">
        <v>256</v>
      </c>
      <c r="DF167" s="44" t="s">
        <v>256</v>
      </c>
    </row>
    <row r="168" spans="1:110" x14ac:dyDescent="0.25">
      <c r="A168" s="76" t="s">
        <v>251</v>
      </c>
      <c r="B168" s="77">
        <v>43770</v>
      </c>
      <c r="C168" s="78" t="s">
        <v>252</v>
      </c>
      <c r="D168" s="78" t="s">
        <v>253</v>
      </c>
      <c r="E168" s="76" t="s">
        <v>254</v>
      </c>
      <c r="F168" s="76" t="s">
        <v>255</v>
      </c>
      <c r="G168" s="76" t="s">
        <v>256</v>
      </c>
      <c r="H168" s="76" t="s">
        <v>257</v>
      </c>
      <c r="I168" s="76" t="s">
        <v>258</v>
      </c>
      <c r="J168" s="78" t="s">
        <v>252</v>
      </c>
      <c r="K168" s="78" t="s">
        <v>259</v>
      </c>
      <c r="L168" s="76" t="s">
        <v>260</v>
      </c>
      <c r="M168" s="76" t="s">
        <v>261</v>
      </c>
      <c r="N168" s="76" t="s">
        <v>2158</v>
      </c>
      <c r="O168" s="76" t="s">
        <v>2159</v>
      </c>
      <c r="P168" s="76" t="s">
        <v>2160</v>
      </c>
      <c r="Q168" s="76" t="s">
        <v>2161</v>
      </c>
      <c r="R168" s="76" t="s">
        <v>1053</v>
      </c>
      <c r="S168" s="76" t="s">
        <v>267</v>
      </c>
      <c r="T168" s="76" t="s">
        <v>338</v>
      </c>
      <c r="U168" s="76" t="s">
        <v>405</v>
      </c>
      <c r="V168" s="79">
        <v>300000</v>
      </c>
      <c r="W168" s="79">
        <v>0</v>
      </c>
      <c r="X168" s="76" t="s">
        <v>2162</v>
      </c>
      <c r="Y168" s="76" t="s">
        <v>2163</v>
      </c>
      <c r="Z168" s="76" t="s">
        <v>362</v>
      </c>
      <c r="AA168" s="76" t="s">
        <v>2164</v>
      </c>
      <c r="AB168" s="76" t="s">
        <v>2165</v>
      </c>
      <c r="AC168" s="76" t="s">
        <v>256</v>
      </c>
      <c r="AD168" s="76" t="s">
        <v>2166</v>
      </c>
      <c r="AE168" s="76" t="s">
        <v>223</v>
      </c>
      <c r="AF168" s="76" t="s">
        <v>2167</v>
      </c>
      <c r="AG168" s="76" t="s">
        <v>2168</v>
      </c>
      <c r="AH168" s="76" t="s">
        <v>368</v>
      </c>
      <c r="AI168" s="78" t="s">
        <v>673</v>
      </c>
      <c r="AJ168" s="78" t="s">
        <v>1779</v>
      </c>
      <c r="AK168" s="79">
        <v>83196</v>
      </c>
      <c r="AL168" s="76" t="s">
        <v>214</v>
      </c>
      <c r="AM168" s="78" t="s">
        <v>1529</v>
      </c>
      <c r="AN168" s="78" t="s">
        <v>714</v>
      </c>
      <c r="AO168" s="78" t="s">
        <v>1529</v>
      </c>
      <c r="AP168" s="76" t="s">
        <v>373</v>
      </c>
      <c r="AQ168" s="76" t="s">
        <v>373</v>
      </c>
      <c r="AR168" s="79">
        <v>5760</v>
      </c>
      <c r="AS168" s="79" t="s">
        <v>256</v>
      </c>
      <c r="AT168" s="79">
        <v>0</v>
      </c>
      <c r="AU168" s="76" t="s">
        <v>2169</v>
      </c>
      <c r="AV168" s="79">
        <v>77436</v>
      </c>
      <c r="AW168" s="79">
        <v>0</v>
      </c>
      <c r="AX168" s="79">
        <v>77436</v>
      </c>
      <c r="AY168" s="79">
        <v>0</v>
      </c>
      <c r="AZ168" s="79">
        <v>77436</v>
      </c>
      <c r="BA168" s="76" t="s">
        <v>2158</v>
      </c>
      <c r="BB168" s="78" t="s">
        <v>1536</v>
      </c>
      <c r="BC168" s="78" t="s">
        <v>1536</v>
      </c>
      <c r="BD168" s="76">
        <v>237</v>
      </c>
      <c r="BE168" s="78" t="s">
        <v>1330</v>
      </c>
      <c r="BF168" s="76" t="s">
        <v>2170</v>
      </c>
      <c r="BG168" s="78" t="s">
        <v>1332</v>
      </c>
      <c r="BH168" s="76" t="s">
        <v>2170</v>
      </c>
      <c r="BI168" s="78" t="s">
        <v>1332</v>
      </c>
      <c r="BJ168" s="78" t="s">
        <v>1332</v>
      </c>
      <c r="BK168" s="76" t="s">
        <v>256</v>
      </c>
      <c r="BL168" s="79">
        <v>300000</v>
      </c>
      <c r="BM168" s="79">
        <v>222564</v>
      </c>
      <c r="BN168" s="76" t="s">
        <v>256</v>
      </c>
      <c r="BO168" s="76" t="s">
        <v>256</v>
      </c>
      <c r="BP168" s="76" t="s">
        <v>256</v>
      </c>
      <c r="BQ168" s="76" t="s">
        <v>256</v>
      </c>
      <c r="BR168" s="76" t="s">
        <v>256</v>
      </c>
      <c r="BS168" s="76" t="s">
        <v>293</v>
      </c>
      <c r="BT168" s="76" t="s">
        <v>256</v>
      </c>
      <c r="BU168" s="76" t="s">
        <v>256</v>
      </c>
      <c r="BV168" s="76" t="s">
        <v>256</v>
      </c>
      <c r="BW168" s="76" t="s">
        <v>256</v>
      </c>
      <c r="BX168" s="76" t="s">
        <v>256</v>
      </c>
      <c r="BY168" s="76" t="s">
        <v>2171</v>
      </c>
      <c r="BZ168" s="76" t="s">
        <v>256</v>
      </c>
      <c r="CA168" s="76" t="s">
        <v>256</v>
      </c>
      <c r="CB168" s="76" t="s">
        <v>256</v>
      </c>
      <c r="CC168" s="76" t="s">
        <v>256</v>
      </c>
      <c r="CD168" s="76" t="s">
        <v>2172</v>
      </c>
      <c r="CE168" s="76" t="s">
        <v>296</v>
      </c>
      <c r="CF168" s="76" t="s">
        <v>297</v>
      </c>
      <c r="CG168" s="76" t="s">
        <v>297</v>
      </c>
      <c r="CH168" s="76" t="s">
        <v>297</v>
      </c>
      <c r="CI168" s="76" t="s">
        <v>297</v>
      </c>
      <c r="CJ168" s="76" t="s">
        <v>297</v>
      </c>
      <c r="CK168" s="76" t="s">
        <v>297</v>
      </c>
      <c r="CL168" s="79">
        <v>0</v>
      </c>
      <c r="CM168" s="79">
        <v>0</v>
      </c>
      <c r="CN168" s="79">
        <v>0</v>
      </c>
      <c r="CO168" s="79">
        <v>0</v>
      </c>
      <c r="CP168" s="79">
        <v>0</v>
      </c>
      <c r="CQ168" s="79">
        <v>0</v>
      </c>
      <c r="CR168" s="79">
        <v>0</v>
      </c>
      <c r="CS168" s="79">
        <v>0</v>
      </c>
      <c r="CT168" s="79">
        <v>0</v>
      </c>
      <c r="CU168" s="79">
        <v>2021100051968410</v>
      </c>
      <c r="CV168" s="79" t="s">
        <v>256</v>
      </c>
      <c r="CW168" s="76" t="s">
        <v>256</v>
      </c>
      <c r="CX168" s="79" t="s">
        <v>2173</v>
      </c>
      <c r="CY168" s="79" t="s">
        <v>256</v>
      </c>
      <c r="CZ168" s="79" t="s">
        <v>256</v>
      </c>
      <c r="DA168" s="79" t="s">
        <v>256</v>
      </c>
      <c r="DB168" s="79" t="s">
        <v>256</v>
      </c>
      <c r="DC168" s="79" t="s">
        <v>256</v>
      </c>
      <c r="DD168" s="79" t="s">
        <v>256</v>
      </c>
      <c r="DE168" s="79" t="s">
        <v>256</v>
      </c>
      <c r="DF168" s="44" t="s">
        <v>256</v>
      </c>
    </row>
    <row r="169" spans="1:110" x14ac:dyDescent="0.25">
      <c r="A169" s="76" t="s">
        <v>251</v>
      </c>
      <c r="B169" s="77">
        <v>43770</v>
      </c>
      <c r="C169" s="78" t="s">
        <v>252</v>
      </c>
      <c r="D169" s="78" t="s">
        <v>253</v>
      </c>
      <c r="E169" s="76" t="s">
        <v>254</v>
      </c>
      <c r="F169" s="76" t="s">
        <v>255</v>
      </c>
      <c r="G169" s="76" t="s">
        <v>256</v>
      </c>
      <c r="H169" s="76" t="s">
        <v>257</v>
      </c>
      <c r="I169" s="76" t="s">
        <v>258</v>
      </c>
      <c r="J169" s="78" t="s">
        <v>252</v>
      </c>
      <c r="K169" s="78" t="s">
        <v>259</v>
      </c>
      <c r="L169" s="76" t="s">
        <v>260</v>
      </c>
      <c r="M169" s="76" t="s">
        <v>261</v>
      </c>
      <c r="N169" s="76" t="s">
        <v>562</v>
      </c>
      <c r="O169" s="76" t="s">
        <v>563</v>
      </c>
      <c r="P169" s="76" t="s">
        <v>564</v>
      </c>
      <c r="Q169" s="76" t="s">
        <v>565</v>
      </c>
      <c r="R169" s="76" t="s">
        <v>566</v>
      </c>
      <c r="S169" s="76" t="s">
        <v>493</v>
      </c>
      <c r="T169" s="76" t="s">
        <v>338</v>
      </c>
      <c r="U169" s="76" t="s">
        <v>548</v>
      </c>
      <c r="V169" s="79">
        <v>300000</v>
      </c>
      <c r="W169" s="79">
        <v>0</v>
      </c>
      <c r="X169" s="76" t="s">
        <v>2174</v>
      </c>
      <c r="Y169" s="76" t="s">
        <v>568</v>
      </c>
      <c r="Z169" s="76" t="s">
        <v>272</v>
      </c>
      <c r="AA169" s="76" t="s">
        <v>569</v>
      </c>
      <c r="AB169" s="76" t="s">
        <v>570</v>
      </c>
      <c r="AC169" s="76" t="s">
        <v>256</v>
      </c>
      <c r="AD169" s="76" t="s">
        <v>571</v>
      </c>
      <c r="AE169" s="76" t="s">
        <v>223</v>
      </c>
      <c r="AF169" s="76" t="s">
        <v>2175</v>
      </c>
      <c r="AG169" s="76" t="s">
        <v>2176</v>
      </c>
      <c r="AH169" s="76" t="s">
        <v>368</v>
      </c>
      <c r="AI169" s="78" t="s">
        <v>714</v>
      </c>
      <c r="AJ169" s="78" t="s">
        <v>1335</v>
      </c>
      <c r="AK169" s="79">
        <v>365487</v>
      </c>
      <c r="AL169" s="76" t="s">
        <v>2177</v>
      </c>
      <c r="AM169" s="78" t="s">
        <v>1028</v>
      </c>
      <c r="AN169" s="78" t="s">
        <v>1378</v>
      </c>
      <c r="AO169" s="78" t="s">
        <v>1028</v>
      </c>
      <c r="AP169" s="76" t="s">
        <v>232</v>
      </c>
      <c r="AQ169" s="76" t="s">
        <v>232</v>
      </c>
      <c r="AR169" s="79">
        <v>127399</v>
      </c>
      <c r="AS169" s="79" t="s">
        <v>256</v>
      </c>
      <c r="AT169" s="79">
        <v>18497</v>
      </c>
      <c r="AU169" s="76" t="s">
        <v>2178</v>
      </c>
      <c r="AV169" s="79">
        <v>219591</v>
      </c>
      <c r="AW169" s="79">
        <v>21959</v>
      </c>
      <c r="AX169" s="79">
        <v>197632</v>
      </c>
      <c r="AY169" s="79">
        <v>0</v>
      </c>
      <c r="AZ169" s="79">
        <v>219591</v>
      </c>
      <c r="BA169" s="76" t="s">
        <v>578</v>
      </c>
      <c r="BB169" s="78" t="s">
        <v>1028</v>
      </c>
      <c r="BC169" s="78" t="s">
        <v>1028</v>
      </c>
      <c r="BD169" s="76">
        <v>252</v>
      </c>
      <c r="BE169" s="78" t="s">
        <v>1928</v>
      </c>
      <c r="BF169" s="76" t="s">
        <v>2179</v>
      </c>
      <c r="BG169" s="78" t="s">
        <v>1287</v>
      </c>
      <c r="BH169" s="76" t="s">
        <v>2179</v>
      </c>
      <c r="BI169" s="78" t="s">
        <v>1287</v>
      </c>
      <c r="BJ169" s="78" t="s">
        <v>1287</v>
      </c>
      <c r="BK169" s="76" t="s">
        <v>256</v>
      </c>
      <c r="BL169" s="79">
        <v>219591</v>
      </c>
      <c r="BM169" s="79">
        <v>0</v>
      </c>
      <c r="BN169" s="76" t="s">
        <v>290</v>
      </c>
      <c r="BO169" s="76" t="s">
        <v>256</v>
      </c>
      <c r="BP169" s="76" t="s">
        <v>256</v>
      </c>
      <c r="BQ169" s="76" t="s">
        <v>256</v>
      </c>
      <c r="BR169" s="76" t="s">
        <v>256</v>
      </c>
      <c r="BS169" s="76" t="s">
        <v>293</v>
      </c>
      <c r="BT169" s="76" t="s">
        <v>256</v>
      </c>
      <c r="BU169" s="76" t="s">
        <v>256</v>
      </c>
      <c r="BV169" s="76" t="s">
        <v>256</v>
      </c>
      <c r="BW169" s="76" t="s">
        <v>256</v>
      </c>
      <c r="BX169" s="76" t="s">
        <v>256</v>
      </c>
      <c r="BY169" s="76" t="s">
        <v>461</v>
      </c>
      <c r="BZ169" s="76" t="s">
        <v>256</v>
      </c>
      <c r="CA169" s="76" t="s">
        <v>256</v>
      </c>
      <c r="CB169" s="76" t="s">
        <v>256</v>
      </c>
      <c r="CC169" s="76" t="s">
        <v>256</v>
      </c>
      <c r="CD169" s="76" t="s">
        <v>581</v>
      </c>
      <c r="CE169" s="76" t="s">
        <v>296</v>
      </c>
      <c r="CF169" s="76" t="s">
        <v>297</v>
      </c>
      <c r="CG169" s="76" t="s">
        <v>297</v>
      </c>
      <c r="CH169" s="76" t="s">
        <v>297</v>
      </c>
      <c r="CI169" s="76" t="s">
        <v>297</v>
      </c>
      <c r="CJ169" s="76" t="s">
        <v>297</v>
      </c>
      <c r="CK169" s="76" t="s">
        <v>297</v>
      </c>
      <c r="CL169" s="79">
        <v>0</v>
      </c>
      <c r="CM169" s="79">
        <v>0</v>
      </c>
      <c r="CN169" s="79">
        <v>0</v>
      </c>
      <c r="CO169" s="79">
        <v>0</v>
      </c>
      <c r="CP169" s="79">
        <v>0</v>
      </c>
      <c r="CQ169" s="79">
        <v>0</v>
      </c>
      <c r="CR169" s="79">
        <v>0</v>
      </c>
      <c r="CS169" s="79">
        <v>0</v>
      </c>
      <c r="CT169" s="79">
        <v>0</v>
      </c>
      <c r="CU169" s="79">
        <v>2021100051968500</v>
      </c>
      <c r="CV169" s="79" t="s">
        <v>256</v>
      </c>
      <c r="CW169" s="76" t="s">
        <v>256</v>
      </c>
      <c r="CX169" s="79" t="s">
        <v>2180</v>
      </c>
      <c r="CY169" s="79" t="s">
        <v>256</v>
      </c>
      <c r="CZ169" s="79" t="s">
        <v>256</v>
      </c>
      <c r="DA169" s="79" t="s">
        <v>256</v>
      </c>
      <c r="DB169" s="79" t="s">
        <v>256</v>
      </c>
      <c r="DC169" s="79" t="s">
        <v>256</v>
      </c>
      <c r="DD169" s="79" t="s">
        <v>256</v>
      </c>
      <c r="DE169" s="79" t="s">
        <v>256</v>
      </c>
      <c r="DF169" s="44" t="s">
        <v>256</v>
      </c>
    </row>
    <row r="170" spans="1:110" x14ac:dyDescent="0.25">
      <c r="A170" s="76" t="s">
        <v>251</v>
      </c>
      <c r="B170" s="77">
        <v>43770</v>
      </c>
      <c r="C170" s="78" t="s">
        <v>252</v>
      </c>
      <c r="D170" s="78" t="s">
        <v>253</v>
      </c>
      <c r="E170" s="76" t="s">
        <v>254</v>
      </c>
      <c r="F170" s="76" t="s">
        <v>255</v>
      </c>
      <c r="G170" s="76" t="s">
        <v>256</v>
      </c>
      <c r="H170" s="76" t="s">
        <v>257</v>
      </c>
      <c r="I170" s="76" t="s">
        <v>258</v>
      </c>
      <c r="J170" s="78" t="s">
        <v>252</v>
      </c>
      <c r="K170" s="78" t="s">
        <v>259</v>
      </c>
      <c r="L170" s="76" t="s">
        <v>260</v>
      </c>
      <c r="M170" s="76" t="s">
        <v>261</v>
      </c>
      <c r="N170" s="76" t="s">
        <v>2181</v>
      </c>
      <c r="O170" s="76" t="s">
        <v>2182</v>
      </c>
      <c r="P170" s="76" t="s">
        <v>2183</v>
      </c>
      <c r="Q170" s="76" t="s">
        <v>2184</v>
      </c>
      <c r="R170" s="76" t="s">
        <v>2185</v>
      </c>
      <c r="S170" s="76" t="s">
        <v>727</v>
      </c>
      <c r="T170" s="76" t="s">
        <v>268</v>
      </c>
      <c r="U170" s="76" t="s">
        <v>269</v>
      </c>
      <c r="V170" s="79">
        <v>300000</v>
      </c>
      <c r="W170" s="79">
        <v>0</v>
      </c>
      <c r="X170" s="76" t="s">
        <v>2186</v>
      </c>
      <c r="Y170" s="76" t="s">
        <v>529</v>
      </c>
      <c r="Z170" s="76" t="s">
        <v>272</v>
      </c>
      <c r="AA170" s="76" t="s">
        <v>496</v>
      </c>
      <c r="AB170" s="76" t="s">
        <v>530</v>
      </c>
      <c r="AC170" s="76" t="s">
        <v>531</v>
      </c>
      <c r="AD170" s="76" t="s">
        <v>532</v>
      </c>
      <c r="AE170" s="76" t="s">
        <v>222</v>
      </c>
      <c r="AF170" s="76" t="s">
        <v>778</v>
      </c>
      <c r="AG170" s="76" t="s">
        <v>2187</v>
      </c>
      <c r="AH170" s="76" t="s">
        <v>555</v>
      </c>
      <c r="AI170" s="78" t="s">
        <v>1529</v>
      </c>
      <c r="AJ170" s="78" t="s">
        <v>1374</v>
      </c>
      <c r="AK170" s="79">
        <v>173361</v>
      </c>
      <c r="AL170" s="76" t="s">
        <v>216</v>
      </c>
      <c r="AM170" s="78" t="s">
        <v>2188</v>
      </c>
      <c r="AN170" s="78" t="s">
        <v>1286</v>
      </c>
      <c r="AO170" s="78" t="s">
        <v>1286</v>
      </c>
      <c r="AP170" s="76" t="s">
        <v>232</v>
      </c>
      <c r="AQ170" s="76" t="s">
        <v>232</v>
      </c>
      <c r="AR170" s="79">
        <v>13562</v>
      </c>
      <c r="AS170" s="79" t="s">
        <v>256</v>
      </c>
      <c r="AT170" s="79">
        <v>8472</v>
      </c>
      <c r="AU170" s="76" t="s">
        <v>2189</v>
      </c>
      <c r="AV170" s="79">
        <v>151327</v>
      </c>
      <c r="AW170" s="79">
        <v>11350</v>
      </c>
      <c r="AX170" s="79">
        <v>139977</v>
      </c>
      <c r="AY170" s="79">
        <v>0</v>
      </c>
      <c r="AZ170" s="79">
        <v>151327</v>
      </c>
      <c r="BA170" s="76" t="s">
        <v>539</v>
      </c>
      <c r="BB170" s="78" t="s">
        <v>2188</v>
      </c>
      <c r="BC170" s="78" t="s">
        <v>2188</v>
      </c>
      <c r="BD170" s="76">
        <v>19</v>
      </c>
      <c r="BE170" s="78" t="s">
        <v>2190</v>
      </c>
      <c r="BF170" s="76" t="s">
        <v>2191</v>
      </c>
      <c r="BG170" s="78" t="s">
        <v>2190</v>
      </c>
      <c r="BH170" s="76" t="s">
        <v>2191</v>
      </c>
      <c r="BI170" s="78" t="s">
        <v>2190</v>
      </c>
      <c r="BJ170" s="78" t="s">
        <v>2190</v>
      </c>
      <c r="BK170" s="76" t="s">
        <v>256</v>
      </c>
      <c r="BL170" s="79">
        <v>300000</v>
      </c>
      <c r="BM170" s="79">
        <v>148673</v>
      </c>
      <c r="BN170" s="76" t="s">
        <v>290</v>
      </c>
      <c r="BO170" s="76" t="s">
        <v>291</v>
      </c>
      <c r="BP170" s="76" t="s">
        <v>2192</v>
      </c>
      <c r="BQ170" s="76" t="s">
        <v>256</v>
      </c>
      <c r="BR170" s="76" t="s">
        <v>531</v>
      </c>
      <c r="BS170" s="76" t="s">
        <v>293</v>
      </c>
      <c r="BT170" s="76" t="s">
        <v>256</v>
      </c>
      <c r="BU170" s="76" t="s">
        <v>256</v>
      </c>
      <c r="BV170" s="76" t="s">
        <v>256</v>
      </c>
      <c r="BW170" s="76" t="s">
        <v>256</v>
      </c>
      <c r="BX170" s="76" t="s">
        <v>256</v>
      </c>
      <c r="BY170" s="76" t="s">
        <v>294</v>
      </c>
      <c r="BZ170" s="76" t="s">
        <v>256</v>
      </c>
      <c r="CA170" s="76" t="s">
        <v>256</v>
      </c>
      <c r="CB170" s="76" t="s">
        <v>256</v>
      </c>
      <c r="CC170" s="76" t="s">
        <v>256</v>
      </c>
      <c r="CD170" s="76" t="s">
        <v>542</v>
      </c>
      <c r="CE170" s="76" t="s">
        <v>296</v>
      </c>
      <c r="CF170" s="76" t="s">
        <v>297</v>
      </c>
      <c r="CG170" s="76" t="s">
        <v>297</v>
      </c>
      <c r="CH170" s="76" t="s">
        <v>297</v>
      </c>
      <c r="CI170" s="76" t="s">
        <v>297</v>
      </c>
      <c r="CJ170" s="76" t="s">
        <v>297</v>
      </c>
      <c r="CK170" s="76" t="s">
        <v>297</v>
      </c>
      <c r="CL170" s="79">
        <v>0</v>
      </c>
      <c r="CM170" s="79">
        <v>0</v>
      </c>
      <c r="CN170" s="79">
        <v>0</v>
      </c>
      <c r="CO170" s="79">
        <v>0</v>
      </c>
      <c r="CP170" s="79">
        <v>0</v>
      </c>
      <c r="CQ170" s="79">
        <v>0</v>
      </c>
      <c r="CR170" s="79">
        <v>0</v>
      </c>
      <c r="CS170" s="79">
        <v>0</v>
      </c>
      <c r="CT170" s="79">
        <v>0</v>
      </c>
      <c r="CU170" s="79">
        <v>2021100051968530</v>
      </c>
      <c r="CV170" s="79" t="s">
        <v>256</v>
      </c>
      <c r="CW170" s="76" t="s">
        <v>256</v>
      </c>
      <c r="CX170" s="79" t="s">
        <v>2193</v>
      </c>
      <c r="CY170" s="79" t="s">
        <v>256</v>
      </c>
      <c r="CZ170" s="79" t="s">
        <v>256</v>
      </c>
      <c r="DA170" s="79" t="s">
        <v>256</v>
      </c>
      <c r="DB170" s="79" t="s">
        <v>256</v>
      </c>
      <c r="DC170" s="79" t="s">
        <v>256</v>
      </c>
      <c r="DD170" s="79" t="s">
        <v>256</v>
      </c>
      <c r="DE170" s="79" t="s">
        <v>256</v>
      </c>
      <c r="DF170" s="44" t="s">
        <v>256</v>
      </c>
    </row>
    <row r="171" spans="1:110" x14ac:dyDescent="0.25">
      <c r="A171" s="76" t="s">
        <v>251</v>
      </c>
      <c r="B171" s="77">
        <v>43770</v>
      </c>
      <c r="C171" s="78" t="s">
        <v>252</v>
      </c>
      <c r="D171" s="78" t="s">
        <v>253</v>
      </c>
      <c r="E171" s="76" t="s">
        <v>254</v>
      </c>
      <c r="F171" s="76" t="s">
        <v>255</v>
      </c>
      <c r="G171" s="76" t="s">
        <v>256</v>
      </c>
      <c r="H171" s="76" t="s">
        <v>257</v>
      </c>
      <c r="I171" s="76" t="s">
        <v>258</v>
      </c>
      <c r="J171" s="78" t="s">
        <v>252</v>
      </c>
      <c r="K171" s="78" t="s">
        <v>259</v>
      </c>
      <c r="L171" s="76" t="s">
        <v>260</v>
      </c>
      <c r="M171" s="76" t="s">
        <v>261</v>
      </c>
      <c r="N171" s="76" t="s">
        <v>2194</v>
      </c>
      <c r="O171" s="76" t="s">
        <v>2195</v>
      </c>
      <c r="P171" s="76" t="s">
        <v>2196</v>
      </c>
      <c r="Q171" s="76" t="s">
        <v>2197</v>
      </c>
      <c r="R171" s="76" t="s">
        <v>566</v>
      </c>
      <c r="S171" s="76" t="s">
        <v>493</v>
      </c>
      <c r="T171" s="76" t="s">
        <v>268</v>
      </c>
      <c r="U171" s="76" t="s">
        <v>269</v>
      </c>
      <c r="V171" s="79">
        <v>300000</v>
      </c>
      <c r="W171" s="79">
        <v>0</v>
      </c>
      <c r="X171" s="76" t="s">
        <v>2198</v>
      </c>
      <c r="Y171" s="76" t="s">
        <v>2199</v>
      </c>
      <c r="Z171" s="76" t="s">
        <v>2200</v>
      </c>
      <c r="AA171" s="76" t="s">
        <v>2201</v>
      </c>
      <c r="AB171" s="76" t="s">
        <v>2202</v>
      </c>
      <c r="AC171" s="76" t="s">
        <v>256</v>
      </c>
      <c r="AD171" s="76" t="s">
        <v>2203</v>
      </c>
      <c r="AE171" s="76" t="s">
        <v>223</v>
      </c>
      <c r="AF171" s="76" t="s">
        <v>2204</v>
      </c>
      <c r="AG171" s="76" t="s">
        <v>2205</v>
      </c>
      <c r="AH171" s="76" t="s">
        <v>313</v>
      </c>
      <c r="AI171" s="78" t="s">
        <v>1528</v>
      </c>
      <c r="AJ171" s="78" t="s">
        <v>1947</v>
      </c>
      <c r="AK171" s="79">
        <v>27000</v>
      </c>
      <c r="AL171" s="76" t="s">
        <v>211</v>
      </c>
      <c r="AM171" s="78" t="s">
        <v>1926</v>
      </c>
      <c r="AN171" s="78" t="s">
        <v>1335</v>
      </c>
      <c r="AO171" s="78" t="s">
        <v>1335</v>
      </c>
      <c r="AP171" s="76" t="s">
        <v>232</v>
      </c>
      <c r="AQ171" s="76" t="s">
        <v>232</v>
      </c>
      <c r="AR171" s="79">
        <v>0</v>
      </c>
      <c r="AS171" s="79" t="s">
        <v>256</v>
      </c>
      <c r="AT171" s="79">
        <v>0</v>
      </c>
      <c r="AU171" s="76" t="s">
        <v>256</v>
      </c>
      <c r="AV171" s="79">
        <v>27000</v>
      </c>
      <c r="AW171" s="79">
        <v>2700</v>
      </c>
      <c r="AX171" s="79">
        <v>24300</v>
      </c>
      <c r="AY171" s="79">
        <v>0</v>
      </c>
      <c r="AZ171" s="79">
        <v>27000</v>
      </c>
      <c r="BA171" s="76" t="s">
        <v>2199</v>
      </c>
      <c r="BB171" s="78" t="s">
        <v>2206</v>
      </c>
      <c r="BC171" s="78" t="s">
        <v>2206</v>
      </c>
      <c r="BD171" s="76">
        <v>15</v>
      </c>
      <c r="BE171" s="78" t="s">
        <v>2207</v>
      </c>
      <c r="BF171" s="76" t="s">
        <v>2208</v>
      </c>
      <c r="BG171" s="78" t="s">
        <v>2207</v>
      </c>
      <c r="BH171" s="76" t="s">
        <v>2208</v>
      </c>
      <c r="BI171" s="78" t="s">
        <v>2207</v>
      </c>
      <c r="BJ171" s="78" t="s">
        <v>2207</v>
      </c>
      <c r="BK171" s="76" t="s">
        <v>256</v>
      </c>
      <c r="BL171" s="79">
        <v>300000</v>
      </c>
      <c r="BM171" s="79">
        <v>273000</v>
      </c>
      <c r="BN171" s="76" t="s">
        <v>256</v>
      </c>
      <c r="BO171" s="76" t="s">
        <v>256</v>
      </c>
      <c r="BP171" s="76" t="s">
        <v>256</v>
      </c>
      <c r="BQ171" s="76" t="s">
        <v>256</v>
      </c>
      <c r="BR171" s="76" t="s">
        <v>256</v>
      </c>
      <c r="BS171" s="76" t="s">
        <v>293</v>
      </c>
      <c r="BT171" s="76" t="s">
        <v>256</v>
      </c>
      <c r="BU171" s="76" t="s">
        <v>256</v>
      </c>
      <c r="BV171" s="76" t="s">
        <v>256</v>
      </c>
      <c r="BW171" s="76" t="s">
        <v>256</v>
      </c>
      <c r="BX171" s="76" t="s">
        <v>256</v>
      </c>
      <c r="BY171" s="76" t="s">
        <v>412</v>
      </c>
      <c r="BZ171" s="76" t="s">
        <v>256</v>
      </c>
      <c r="CA171" s="76" t="s">
        <v>256</v>
      </c>
      <c r="CB171" s="76" t="s">
        <v>256</v>
      </c>
      <c r="CC171" s="76" t="s">
        <v>256</v>
      </c>
      <c r="CD171" s="76" t="s">
        <v>2209</v>
      </c>
      <c r="CE171" s="76" t="s">
        <v>296</v>
      </c>
      <c r="CF171" s="76" t="s">
        <v>297</v>
      </c>
      <c r="CG171" s="76" t="s">
        <v>297</v>
      </c>
      <c r="CH171" s="76" t="s">
        <v>297</v>
      </c>
      <c r="CI171" s="76" t="s">
        <v>297</v>
      </c>
      <c r="CJ171" s="76" t="s">
        <v>297</v>
      </c>
      <c r="CK171" s="76" t="s">
        <v>297</v>
      </c>
      <c r="CL171" s="79">
        <v>0</v>
      </c>
      <c r="CM171" s="79">
        <v>0</v>
      </c>
      <c r="CN171" s="79">
        <v>0</v>
      </c>
      <c r="CO171" s="79">
        <v>0</v>
      </c>
      <c r="CP171" s="79">
        <v>0</v>
      </c>
      <c r="CQ171" s="79">
        <v>0</v>
      </c>
      <c r="CR171" s="79">
        <v>0</v>
      </c>
      <c r="CS171" s="79">
        <v>0</v>
      </c>
      <c r="CT171" s="79">
        <v>0</v>
      </c>
      <c r="CU171" s="79">
        <v>2021100051968820</v>
      </c>
      <c r="CV171" s="79" t="s">
        <v>256</v>
      </c>
      <c r="CW171" s="76" t="s">
        <v>256</v>
      </c>
      <c r="CX171" s="79" t="s">
        <v>2210</v>
      </c>
      <c r="CY171" s="79" t="s">
        <v>256</v>
      </c>
      <c r="CZ171" s="79" t="s">
        <v>256</v>
      </c>
      <c r="DA171" s="79" t="s">
        <v>256</v>
      </c>
      <c r="DB171" s="79" t="s">
        <v>256</v>
      </c>
      <c r="DC171" s="79" t="s">
        <v>256</v>
      </c>
      <c r="DD171" s="79" t="s">
        <v>256</v>
      </c>
      <c r="DE171" s="79" t="s">
        <v>256</v>
      </c>
      <c r="DF171" s="44" t="s">
        <v>256</v>
      </c>
    </row>
    <row r="172" spans="1:110" x14ac:dyDescent="0.25">
      <c r="A172" s="76" t="s">
        <v>251</v>
      </c>
      <c r="B172" s="77">
        <v>43770</v>
      </c>
      <c r="C172" s="78" t="s">
        <v>252</v>
      </c>
      <c r="D172" s="78" t="s">
        <v>253</v>
      </c>
      <c r="E172" s="76" t="s">
        <v>254</v>
      </c>
      <c r="F172" s="76" t="s">
        <v>255</v>
      </c>
      <c r="G172" s="76" t="s">
        <v>256</v>
      </c>
      <c r="H172" s="76" t="s">
        <v>257</v>
      </c>
      <c r="I172" s="76" t="s">
        <v>258</v>
      </c>
      <c r="J172" s="78" t="s">
        <v>252</v>
      </c>
      <c r="K172" s="78" t="s">
        <v>259</v>
      </c>
      <c r="L172" s="76" t="s">
        <v>260</v>
      </c>
      <c r="M172" s="76" t="s">
        <v>261</v>
      </c>
      <c r="N172" s="76" t="s">
        <v>2158</v>
      </c>
      <c r="O172" s="76" t="s">
        <v>2159</v>
      </c>
      <c r="P172" s="76" t="s">
        <v>2160</v>
      </c>
      <c r="Q172" s="76" t="s">
        <v>2211</v>
      </c>
      <c r="R172" s="76" t="s">
        <v>266</v>
      </c>
      <c r="S172" s="76" t="s">
        <v>267</v>
      </c>
      <c r="T172" s="76" t="s">
        <v>268</v>
      </c>
      <c r="U172" s="76" t="s">
        <v>305</v>
      </c>
      <c r="V172" s="79">
        <v>300000</v>
      </c>
      <c r="W172" s="79">
        <v>0</v>
      </c>
      <c r="X172" s="76" t="s">
        <v>2212</v>
      </c>
      <c r="Y172" s="76" t="s">
        <v>2163</v>
      </c>
      <c r="Z172" s="76" t="s">
        <v>362</v>
      </c>
      <c r="AA172" s="76" t="s">
        <v>496</v>
      </c>
      <c r="AB172" s="76" t="s">
        <v>256</v>
      </c>
      <c r="AC172" s="76" t="s">
        <v>296</v>
      </c>
      <c r="AD172" s="76" t="s">
        <v>2213</v>
      </c>
      <c r="AE172" s="76" t="s">
        <v>223</v>
      </c>
      <c r="AF172" s="76" t="s">
        <v>311</v>
      </c>
      <c r="AG172" s="76" t="s">
        <v>312</v>
      </c>
      <c r="AH172" s="76" t="s">
        <v>313</v>
      </c>
      <c r="AI172" s="78" t="s">
        <v>1536</v>
      </c>
      <c r="AJ172" s="78" t="s">
        <v>1536</v>
      </c>
      <c r="AK172" s="79">
        <v>70175</v>
      </c>
      <c r="AL172" s="76" t="s">
        <v>213</v>
      </c>
      <c r="AM172" s="78" t="s">
        <v>1378</v>
      </c>
      <c r="AN172" s="78" t="s">
        <v>2092</v>
      </c>
      <c r="AO172" s="78" t="s">
        <v>1726</v>
      </c>
      <c r="AP172" s="76" t="s">
        <v>373</v>
      </c>
      <c r="AQ172" s="76" t="s">
        <v>373</v>
      </c>
      <c r="AR172" s="79">
        <v>36175</v>
      </c>
      <c r="AS172" s="79" t="s">
        <v>256</v>
      </c>
      <c r="AT172" s="79">
        <v>0</v>
      </c>
      <c r="AU172" s="76" t="s">
        <v>2214</v>
      </c>
      <c r="AV172" s="79">
        <v>34000</v>
      </c>
      <c r="AW172" s="79">
        <v>0</v>
      </c>
      <c r="AX172" s="79">
        <v>34000</v>
      </c>
      <c r="AY172" s="79">
        <v>0</v>
      </c>
      <c r="AZ172" s="79">
        <v>34000</v>
      </c>
      <c r="BA172" s="76" t="s">
        <v>2158</v>
      </c>
      <c r="BB172" s="78" t="s">
        <v>1727</v>
      </c>
      <c r="BC172" s="78" t="s">
        <v>1727</v>
      </c>
      <c r="BD172" s="76">
        <v>251</v>
      </c>
      <c r="BE172" s="78" t="s">
        <v>1286</v>
      </c>
      <c r="BF172" s="76" t="s">
        <v>2215</v>
      </c>
      <c r="BG172" s="78" t="s">
        <v>1928</v>
      </c>
      <c r="BH172" s="76" t="s">
        <v>2215</v>
      </c>
      <c r="BI172" s="78" t="s">
        <v>1928</v>
      </c>
      <c r="BJ172" s="78" t="s">
        <v>1928</v>
      </c>
      <c r="BK172" s="76" t="s">
        <v>256</v>
      </c>
      <c r="BL172" s="79">
        <v>199106</v>
      </c>
      <c r="BM172" s="79">
        <v>165106</v>
      </c>
      <c r="BN172" s="76" t="s">
        <v>256</v>
      </c>
      <c r="BO172" s="76" t="s">
        <v>256</v>
      </c>
      <c r="BP172" s="76" t="s">
        <v>256</v>
      </c>
      <c r="BQ172" s="76" t="s">
        <v>256</v>
      </c>
      <c r="BR172" s="76" t="s">
        <v>256</v>
      </c>
      <c r="BS172" s="76" t="s">
        <v>293</v>
      </c>
      <c r="BT172" s="76" t="s">
        <v>256</v>
      </c>
      <c r="BU172" s="76" t="s">
        <v>256</v>
      </c>
      <c r="BV172" s="76" t="s">
        <v>256</v>
      </c>
      <c r="BW172" s="76" t="s">
        <v>256</v>
      </c>
      <c r="BX172" s="76" t="s">
        <v>256</v>
      </c>
      <c r="BY172" s="76" t="s">
        <v>412</v>
      </c>
      <c r="BZ172" s="76" t="s">
        <v>256</v>
      </c>
      <c r="CA172" s="76" t="s">
        <v>256</v>
      </c>
      <c r="CB172" s="76" t="s">
        <v>256</v>
      </c>
      <c r="CC172" s="76" t="s">
        <v>256</v>
      </c>
      <c r="CD172" s="76" t="s">
        <v>2216</v>
      </c>
      <c r="CE172" s="76" t="s">
        <v>296</v>
      </c>
      <c r="CF172" s="76" t="s">
        <v>297</v>
      </c>
      <c r="CG172" s="76" t="s">
        <v>297</v>
      </c>
      <c r="CH172" s="76" t="s">
        <v>297</v>
      </c>
      <c r="CI172" s="76" t="s">
        <v>297</v>
      </c>
      <c r="CJ172" s="76" t="s">
        <v>297</v>
      </c>
      <c r="CK172" s="76" t="s">
        <v>297</v>
      </c>
      <c r="CL172" s="79">
        <v>0</v>
      </c>
      <c r="CM172" s="79">
        <v>0</v>
      </c>
      <c r="CN172" s="79">
        <v>0</v>
      </c>
      <c r="CO172" s="79">
        <v>0</v>
      </c>
      <c r="CP172" s="79">
        <v>0</v>
      </c>
      <c r="CQ172" s="79">
        <v>0</v>
      </c>
      <c r="CR172" s="79">
        <v>0</v>
      </c>
      <c r="CS172" s="79">
        <v>0</v>
      </c>
      <c r="CT172" s="79">
        <v>0</v>
      </c>
      <c r="CU172" s="79">
        <v>2021100051968850</v>
      </c>
      <c r="CV172" s="79" t="s">
        <v>256</v>
      </c>
      <c r="CW172" s="76" t="s">
        <v>256</v>
      </c>
      <c r="CX172" s="79" t="s">
        <v>2217</v>
      </c>
      <c r="CY172" s="79" t="s">
        <v>256</v>
      </c>
      <c r="CZ172" s="79" t="s">
        <v>256</v>
      </c>
      <c r="DA172" s="79" t="s">
        <v>256</v>
      </c>
      <c r="DB172" s="79" t="s">
        <v>256</v>
      </c>
      <c r="DC172" s="79" t="s">
        <v>256</v>
      </c>
      <c r="DD172" s="79" t="s">
        <v>256</v>
      </c>
      <c r="DE172" s="79" t="s">
        <v>256</v>
      </c>
      <c r="DF172" s="44" t="s">
        <v>256</v>
      </c>
    </row>
    <row r="173" spans="1:110" x14ac:dyDescent="0.25">
      <c r="A173" s="76" t="s">
        <v>251</v>
      </c>
      <c r="B173" s="77">
        <v>43770</v>
      </c>
      <c r="C173" s="78" t="s">
        <v>252</v>
      </c>
      <c r="D173" s="78" t="s">
        <v>253</v>
      </c>
      <c r="E173" s="76" t="s">
        <v>254</v>
      </c>
      <c r="F173" s="76" t="s">
        <v>255</v>
      </c>
      <c r="G173" s="76" t="s">
        <v>256</v>
      </c>
      <c r="H173" s="76" t="s">
        <v>257</v>
      </c>
      <c r="I173" s="76" t="s">
        <v>258</v>
      </c>
      <c r="J173" s="78" t="s">
        <v>252</v>
      </c>
      <c r="K173" s="78" t="s">
        <v>259</v>
      </c>
      <c r="L173" s="76" t="s">
        <v>260</v>
      </c>
      <c r="M173" s="76" t="s">
        <v>261</v>
      </c>
      <c r="N173" s="76" t="s">
        <v>381</v>
      </c>
      <c r="O173" s="76" t="s">
        <v>382</v>
      </c>
      <c r="P173" s="76" t="s">
        <v>383</v>
      </c>
      <c r="Q173" s="76" t="s">
        <v>384</v>
      </c>
      <c r="R173" s="76" t="s">
        <v>385</v>
      </c>
      <c r="S173" s="76" t="s">
        <v>304</v>
      </c>
      <c r="T173" s="76" t="s">
        <v>268</v>
      </c>
      <c r="U173" s="76" t="s">
        <v>305</v>
      </c>
      <c r="V173" s="79">
        <v>300000</v>
      </c>
      <c r="W173" s="79">
        <v>0</v>
      </c>
      <c r="X173" s="76" t="s">
        <v>2218</v>
      </c>
      <c r="Y173" s="76" t="s">
        <v>2219</v>
      </c>
      <c r="Z173" s="76" t="s">
        <v>388</v>
      </c>
      <c r="AA173" s="76" t="s">
        <v>389</v>
      </c>
      <c r="AB173" s="76" t="s">
        <v>2220</v>
      </c>
      <c r="AC173" s="76" t="s">
        <v>296</v>
      </c>
      <c r="AD173" s="76" t="s">
        <v>2221</v>
      </c>
      <c r="AE173" s="76" t="s">
        <v>223</v>
      </c>
      <c r="AF173" s="76" t="s">
        <v>2204</v>
      </c>
      <c r="AG173" s="76" t="s">
        <v>2205</v>
      </c>
      <c r="AH173" s="76" t="s">
        <v>313</v>
      </c>
      <c r="AI173" s="78" t="s">
        <v>1947</v>
      </c>
      <c r="AJ173" s="78" t="s">
        <v>2061</v>
      </c>
      <c r="AK173" s="79">
        <v>26626</v>
      </c>
      <c r="AL173" s="76" t="s">
        <v>211</v>
      </c>
      <c r="AM173" s="78" t="s">
        <v>2222</v>
      </c>
      <c r="AN173" s="78" t="s">
        <v>1589</v>
      </c>
      <c r="AO173" s="78" t="s">
        <v>2222</v>
      </c>
      <c r="AP173" s="76" t="s">
        <v>373</v>
      </c>
      <c r="AQ173" s="76" t="s">
        <v>373</v>
      </c>
      <c r="AR173" s="79">
        <v>199</v>
      </c>
      <c r="AS173" s="79" t="s">
        <v>256</v>
      </c>
      <c r="AT173" s="79">
        <v>0</v>
      </c>
      <c r="AU173" s="76" t="s">
        <v>2223</v>
      </c>
      <c r="AV173" s="79">
        <v>26427</v>
      </c>
      <c r="AW173" s="79">
        <v>0</v>
      </c>
      <c r="AX173" s="79">
        <v>26427</v>
      </c>
      <c r="AY173" s="79">
        <v>0</v>
      </c>
      <c r="AZ173" s="79">
        <v>26427</v>
      </c>
      <c r="BA173" s="76" t="s">
        <v>381</v>
      </c>
      <c r="BB173" s="78" t="s">
        <v>2224</v>
      </c>
      <c r="BC173" s="78" t="s">
        <v>2224</v>
      </c>
      <c r="BD173" s="76">
        <v>37</v>
      </c>
      <c r="BE173" s="78" t="s">
        <v>1972</v>
      </c>
      <c r="BF173" s="76" t="s">
        <v>2225</v>
      </c>
      <c r="BG173" s="78" t="s">
        <v>1972</v>
      </c>
      <c r="BH173" s="76" t="s">
        <v>2225</v>
      </c>
      <c r="BI173" s="78" t="s">
        <v>1972</v>
      </c>
      <c r="BJ173" s="78" t="s">
        <v>1972</v>
      </c>
      <c r="BK173" s="76" t="s">
        <v>256</v>
      </c>
      <c r="BL173" s="79">
        <v>130936</v>
      </c>
      <c r="BM173" s="79">
        <v>104509</v>
      </c>
      <c r="BN173" s="76" t="s">
        <v>256</v>
      </c>
      <c r="BO173" s="76" t="s">
        <v>256</v>
      </c>
      <c r="BP173" s="76" t="s">
        <v>256</v>
      </c>
      <c r="BQ173" s="76" t="s">
        <v>256</v>
      </c>
      <c r="BR173" s="76" t="s">
        <v>256</v>
      </c>
      <c r="BS173" s="76" t="s">
        <v>293</v>
      </c>
      <c r="BT173" s="76" t="s">
        <v>256</v>
      </c>
      <c r="BU173" s="76" t="s">
        <v>256</v>
      </c>
      <c r="BV173" s="76" t="s">
        <v>256</v>
      </c>
      <c r="BW173" s="76" t="s">
        <v>256</v>
      </c>
      <c r="BX173" s="76" t="s">
        <v>256</v>
      </c>
      <c r="BY173" s="76" t="s">
        <v>412</v>
      </c>
      <c r="BZ173" s="76" t="s">
        <v>256</v>
      </c>
      <c r="CA173" s="76" t="s">
        <v>256</v>
      </c>
      <c r="CB173" s="76" t="s">
        <v>256</v>
      </c>
      <c r="CC173" s="76" t="s">
        <v>256</v>
      </c>
      <c r="CD173" s="76" t="s">
        <v>2226</v>
      </c>
      <c r="CE173" s="76" t="s">
        <v>296</v>
      </c>
      <c r="CF173" s="76" t="s">
        <v>297</v>
      </c>
      <c r="CG173" s="76" t="s">
        <v>297</v>
      </c>
      <c r="CH173" s="76" t="s">
        <v>297</v>
      </c>
      <c r="CI173" s="76" t="s">
        <v>297</v>
      </c>
      <c r="CJ173" s="76" t="s">
        <v>297</v>
      </c>
      <c r="CK173" s="76" t="s">
        <v>297</v>
      </c>
      <c r="CL173" s="79">
        <v>0</v>
      </c>
      <c r="CM173" s="79">
        <v>0</v>
      </c>
      <c r="CN173" s="79">
        <v>0</v>
      </c>
      <c r="CO173" s="79">
        <v>0</v>
      </c>
      <c r="CP173" s="79">
        <v>0</v>
      </c>
      <c r="CQ173" s="79">
        <v>0</v>
      </c>
      <c r="CR173" s="79">
        <v>0</v>
      </c>
      <c r="CS173" s="79">
        <v>0</v>
      </c>
      <c r="CT173" s="79">
        <v>0</v>
      </c>
      <c r="CU173" s="79">
        <v>2021100051969280</v>
      </c>
      <c r="CV173" s="79" t="s">
        <v>256</v>
      </c>
      <c r="CW173" s="76" t="s">
        <v>256</v>
      </c>
      <c r="CX173" s="79" t="s">
        <v>2227</v>
      </c>
      <c r="CY173" s="79" t="s">
        <v>256</v>
      </c>
      <c r="CZ173" s="79" t="s">
        <v>256</v>
      </c>
      <c r="DA173" s="79" t="s">
        <v>256</v>
      </c>
      <c r="DB173" s="79" t="s">
        <v>256</v>
      </c>
      <c r="DC173" s="79" t="s">
        <v>256</v>
      </c>
      <c r="DD173" s="79" t="s">
        <v>256</v>
      </c>
      <c r="DE173" s="79" t="s">
        <v>256</v>
      </c>
      <c r="DF173" s="44" t="s">
        <v>256</v>
      </c>
    </row>
    <row r="174" spans="1:110" x14ac:dyDescent="0.25">
      <c r="A174" s="76" t="s">
        <v>251</v>
      </c>
      <c r="B174" s="77">
        <v>43770</v>
      </c>
      <c r="C174" s="78" t="s">
        <v>252</v>
      </c>
      <c r="D174" s="78" t="s">
        <v>253</v>
      </c>
      <c r="E174" s="76" t="s">
        <v>254</v>
      </c>
      <c r="F174" s="76" t="s">
        <v>255</v>
      </c>
      <c r="G174" s="76" t="s">
        <v>256</v>
      </c>
      <c r="H174" s="76" t="s">
        <v>257</v>
      </c>
      <c r="I174" s="76" t="s">
        <v>258</v>
      </c>
      <c r="J174" s="78" t="s">
        <v>252</v>
      </c>
      <c r="K174" s="78" t="s">
        <v>259</v>
      </c>
      <c r="L174" s="76" t="s">
        <v>260</v>
      </c>
      <c r="M174" s="76" t="s">
        <v>261</v>
      </c>
      <c r="N174" s="76" t="s">
        <v>2228</v>
      </c>
      <c r="O174" s="76" t="s">
        <v>2229</v>
      </c>
      <c r="P174" s="76" t="s">
        <v>2230</v>
      </c>
      <c r="Q174" s="76" t="s">
        <v>2231</v>
      </c>
      <c r="R174" s="76" t="s">
        <v>848</v>
      </c>
      <c r="S174" s="76" t="s">
        <v>928</v>
      </c>
      <c r="T174" s="76" t="s">
        <v>338</v>
      </c>
      <c r="U174" s="76" t="s">
        <v>627</v>
      </c>
      <c r="V174" s="79">
        <v>300000</v>
      </c>
      <c r="W174" s="79">
        <v>0</v>
      </c>
      <c r="X174" s="76" t="s">
        <v>2232</v>
      </c>
      <c r="Y174" s="76" t="s">
        <v>2233</v>
      </c>
      <c r="Z174" s="76" t="s">
        <v>362</v>
      </c>
      <c r="AA174" s="76" t="s">
        <v>496</v>
      </c>
      <c r="AB174" s="76" t="s">
        <v>296</v>
      </c>
      <c r="AC174" s="76" t="s">
        <v>642</v>
      </c>
      <c r="AD174" s="76" t="s">
        <v>2234</v>
      </c>
      <c r="AE174" s="76" t="s">
        <v>222</v>
      </c>
      <c r="AF174" s="76" t="s">
        <v>2235</v>
      </c>
      <c r="AG174" s="76" t="s">
        <v>2236</v>
      </c>
      <c r="AH174" s="76" t="s">
        <v>706</v>
      </c>
      <c r="AI174" s="78" t="s">
        <v>1529</v>
      </c>
      <c r="AJ174" s="78" t="s">
        <v>1536</v>
      </c>
      <c r="AK174" s="79">
        <v>18294</v>
      </c>
      <c r="AL174" s="76" t="s">
        <v>210</v>
      </c>
      <c r="AM174" s="78" t="s">
        <v>1374</v>
      </c>
      <c r="AN174" s="78" t="s">
        <v>1333</v>
      </c>
      <c r="AO174" s="78" t="s">
        <v>1926</v>
      </c>
      <c r="AP174" s="76" t="s">
        <v>373</v>
      </c>
      <c r="AQ174" s="76" t="s">
        <v>373</v>
      </c>
      <c r="AR174" s="79">
        <v>150</v>
      </c>
      <c r="AS174" s="79" t="s">
        <v>256</v>
      </c>
      <c r="AT174" s="79">
        <v>0</v>
      </c>
      <c r="AU174" s="76" t="s">
        <v>2237</v>
      </c>
      <c r="AV174" s="79">
        <v>18144</v>
      </c>
      <c r="AW174" s="79">
        <v>0</v>
      </c>
      <c r="AX174" s="79">
        <v>18144</v>
      </c>
      <c r="AY174" s="79">
        <v>0</v>
      </c>
      <c r="AZ174" s="79">
        <v>18144</v>
      </c>
      <c r="BA174" s="76" t="s">
        <v>2228</v>
      </c>
      <c r="BB174" s="78" t="s">
        <v>1025</v>
      </c>
      <c r="BC174" s="78" t="s">
        <v>1025</v>
      </c>
      <c r="BD174" s="76">
        <v>244</v>
      </c>
      <c r="BE174" s="78" t="s">
        <v>1854</v>
      </c>
      <c r="BF174" s="76" t="s">
        <v>2238</v>
      </c>
      <c r="BG174" s="78" t="s">
        <v>1727</v>
      </c>
      <c r="BH174" s="76" t="s">
        <v>2238</v>
      </c>
      <c r="BI174" s="78" t="s">
        <v>1727</v>
      </c>
      <c r="BJ174" s="78" t="s">
        <v>1727</v>
      </c>
      <c r="BK174" s="76" t="s">
        <v>256</v>
      </c>
      <c r="BL174" s="79">
        <v>300000</v>
      </c>
      <c r="BM174" s="79">
        <v>281856</v>
      </c>
      <c r="BN174" s="76" t="s">
        <v>256</v>
      </c>
      <c r="BO174" s="76" t="s">
        <v>256</v>
      </c>
      <c r="BP174" s="76" t="s">
        <v>256</v>
      </c>
      <c r="BQ174" s="76" t="s">
        <v>256</v>
      </c>
      <c r="BR174" s="76" t="s">
        <v>256</v>
      </c>
      <c r="BS174" s="76" t="s">
        <v>293</v>
      </c>
      <c r="BT174" s="76" t="s">
        <v>256</v>
      </c>
      <c r="BU174" s="76" t="s">
        <v>256</v>
      </c>
      <c r="BV174" s="76" t="s">
        <v>256</v>
      </c>
      <c r="BW174" s="76" t="s">
        <v>256</v>
      </c>
      <c r="BX174" s="76" t="s">
        <v>256</v>
      </c>
      <c r="BY174" s="76" t="s">
        <v>294</v>
      </c>
      <c r="BZ174" s="76" t="s">
        <v>256</v>
      </c>
      <c r="CA174" s="76" t="s">
        <v>256</v>
      </c>
      <c r="CB174" s="76" t="s">
        <v>256</v>
      </c>
      <c r="CC174" s="76" t="s">
        <v>256</v>
      </c>
      <c r="CD174" s="76" t="s">
        <v>2239</v>
      </c>
      <c r="CE174" s="76" t="s">
        <v>296</v>
      </c>
      <c r="CF174" s="76" t="s">
        <v>297</v>
      </c>
      <c r="CG174" s="76" t="s">
        <v>297</v>
      </c>
      <c r="CH174" s="76" t="s">
        <v>297</v>
      </c>
      <c r="CI174" s="76" t="s">
        <v>297</v>
      </c>
      <c r="CJ174" s="76" t="s">
        <v>297</v>
      </c>
      <c r="CK174" s="76" t="s">
        <v>297</v>
      </c>
      <c r="CL174" s="79">
        <v>0</v>
      </c>
      <c r="CM174" s="79">
        <v>0</v>
      </c>
      <c r="CN174" s="79">
        <v>0</v>
      </c>
      <c r="CO174" s="79">
        <v>0</v>
      </c>
      <c r="CP174" s="79">
        <v>0</v>
      </c>
      <c r="CQ174" s="79">
        <v>0</v>
      </c>
      <c r="CR174" s="79">
        <v>0</v>
      </c>
      <c r="CS174" s="79">
        <v>0</v>
      </c>
      <c r="CT174" s="79">
        <v>0</v>
      </c>
      <c r="CU174" s="79">
        <v>2021100051969660</v>
      </c>
      <c r="CV174" s="79" t="s">
        <v>256</v>
      </c>
      <c r="CW174" s="76" t="s">
        <v>256</v>
      </c>
      <c r="CX174" s="79" t="s">
        <v>2240</v>
      </c>
      <c r="CY174" s="79" t="s">
        <v>256</v>
      </c>
      <c r="CZ174" s="79" t="s">
        <v>256</v>
      </c>
      <c r="DA174" s="79" t="s">
        <v>256</v>
      </c>
      <c r="DB174" s="79" t="s">
        <v>256</v>
      </c>
      <c r="DC174" s="79" t="s">
        <v>256</v>
      </c>
      <c r="DD174" s="79" t="s">
        <v>256</v>
      </c>
      <c r="DE174" s="79" t="s">
        <v>256</v>
      </c>
      <c r="DF174" s="44" t="s">
        <v>256</v>
      </c>
    </row>
    <row r="175" spans="1:110" x14ac:dyDescent="0.25">
      <c r="A175" s="76" t="s">
        <v>251</v>
      </c>
      <c r="B175" s="77">
        <v>43770</v>
      </c>
      <c r="C175" s="78" t="s">
        <v>252</v>
      </c>
      <c r="D175" s="78" t="s">
        <v>253</v>
      </c>
      <c r="E175" s="76" t="s">
        <v>254</v>
      </c>
      <c r="F175" s="76" t="s">
        <v>255</v>
      </c>
      <c r="G175" s="76" t="s">
        <v>256</v>
      </c>
      <c r="H175" s="76" t="s">
        <v>257</v>
      </c>
      <c r="I175" s="76" t="s">
        <v>258</v>
      </c>
      <c r="J175" s="78" t="s">
        <v>252</v>
      </c>
      <c r="K175" s="78" t="s">
        <v>259</v>
      </c>
      <c r="L175" s="76" t="s">
        <v>260</v>
      </c>
      <c r="M175" s="76" t="s">
        <v>261</v>
      </c>
      <c r="N175" s="76" t="s">
        <v>2241</v>
      </c>
      <c r="O175" s="76" t="s">
        <v>2242</v>
      </c>
      <c r="P175" s="76" t="s">
        <v>2243</v>
      </c>
      <c r="Q175" s="76" t="s">
        <v>2244</v>
      </c>
      <c r="R175" s="76" t="s">
        <v>1389</v>
      </c>
      <c r="S175" s="76" t="s">
        <v>422</v>
      </c>
      <c r="T175" s="76" t="s">
        <v>268</v>
      </c>
      <c r="U175" s="76" t="s">
        <v>512</v>
      </c>
      <c r="V175" s="79">
        <v>300000</v>
      </c>
      <c r="W175" s="79">
        <v>0</v>
      </c>
      <c r="X175" s="76" t="s">
        <v>2245</v>
      </c>
      <c r="Y175" s="76" t="s">
        <v>610</v>
      </c>
      <c r="Z175" s="76" t="s">
        <v>272</v>
      </c>
      <c r="AA175" s="76" t="s">
        <v>611</v>
      </c>
      <c r="AB175" s="76" t="s">
        <v>612</v>
      </c>
      <c r="AC175" s="76" t="s">
        <v>613</v>
      </c>
      <c r="AD175" s="76" t="s">
        <v>614</v>
      </c>
      <c r="AE175" s="76" t="s">
        <v>222</v>
      </c>
      <c r="AF175" s="76" t="s">
        <v>1324</v>
      </c>
      <c r="AG175" s="76" t="s">
        <v>1325</v>
      </c>
      <c r="AH175" s="76" t="s">
        <v>368</v>
      </c>
      <c r="AI175" s="78" t="s">
        <v>1333</v>
      </c>
      <c r="AJ175" s="78" t="s">
        <v>1335</v>
      </c>
      <c r="AK175" s="79">
        <v>91279</v>
      </c>
      <c r="AL175" s="76" t="s">
        <v>214</v>
      </c>
      <c r="AM175" s="78" t="s">
        <v>2092</v>
      </c>
      <c r="AN175" s="78" t="s">
        <v>2092</v>
      </c>
      <c r="AO175" s="78" t="s">
        <v>2092</v>
      </c>
      <c r="AP175" s="76" t="s">
        <v>232</v>
      </c>
      <c r="AQ175" s="76" t="s">
        <v>232</v>
      </c>
      <c r="AR175" s="79">
        <v>652</v>
      </c>
      <c r="AS175" s="79" t="s">
        <v>256</v>
      </c>
      <c r="AT175" s="79">
        <v>4564</v>
      </c>
      <c r="AU175" s="76" t="s">
        <v>2246</v>
      </c>
      <c r="AV175" s="79">
        <v>86063</v>
      </c>
      <c r="AW175" s="79">
        <v>8606</v>
      </c>
      <c r="AX175" s="79">
        <v>77457</v>
      </c>
      <c r="AY175" s="79">
        <v>0</v>
      </c>
      <c r="AZ175" s="79">
        <v>86063</v>
      </c>
      <c r="BA175" s="76" t="s">
        <v>688</v>
      </c>
      <c r="BB175" s="78" t="s">
        <v>1726</v>
      </c>
      <c r="BC175" s="78" t="s">
        <v>1726</v>
      </c>
      <c r="BD175" s="76">
        <v>249</v>
      </c>
      <c r="BE175" s="78" t="s">
        <v>1028</v>
      </c>
      <c r="BF175" s="76" t="s">
        <v>2247</v>
      </c>
      <c r="BG175" s="78" t="s">
        <v>1380</v>
      </c>
      <c r="BH175" s="76" t="s">
        <v>2247</v>
      </c>
      <c r="BI175" s="78" t="s">
        <v>1380</v>
      </c>
      <c r="BJ175" s="78" t="s">
        <v>1380</v>
      </c>
      <c r="BK175" s="76" t="s">
        <v>256</v>
      </c>
      <c r="BL175" s="79">
        <v>300000</v>
      </c>
      <c r="BM175" s="79">
        <v>213937</v>
      </c>
      <c r="BN175" s="76" t="s">
        <v>256</v>
      </c>
      <c r="BO175" s="76" t="s">
        <v>256</v>
      </c>
      <c r="BP175" s="76" t="s">
        <v>256</v>
      </c>
      <c r="BQ175" s="76" t="s">
        <v>256</v>
      </c>
      <c r="BR175" s="76" t="s">
        <v>613</v>
      </c>
      <c r="BS175" s="76" t="s">
        <v>293</v>
      </c>
      <c r="BT175" s="76" t="s">
        <v>256</v>
      </c>
      <c r="BU175" s="76" t="s">
        <v>256</v>
      </c>
      <c r="BV175" s="76" t="s">
        <v>256</v>
      </c>
      <c r="BW175" s="76" t="s">
        <v>256</v>
      </c>
      <c r="BX175" s="76" t="s">
        <v>256</v>
      </c>
      <c r="BY175" s="76" t="s">
        <v>634</v>
      </c>
      <c r="BZ175" s="76" t="s">
        <v>256</v>
      </c>
      <c r="CA175" s="76" t="s">
        <v>256</v>
      </c>
      <c r="CB175" s="76" t="s">
        <v>256</v>
      </c>
      <c r="CC175" s="76" t="s">
        <v>256</v>
      </c>
      <c r="CD175" s="76" t="s">
        <v>691</v>
      </c>
      <c r="CE175" s="76" t="s">
        <v>296</v>
      </c>
      <c r="CF175" s="76" t="s">
        <v>297</v>
      </c>
      <c r="CG175" s="76" t="s">
        <v>297</v>
      </c>
      <c r="CH175" s="76" t="s">
        <v>297</v>
      </c>
      <c r="CI175" s="76" t="s">
        <v>297</v>
      </c>
      <c r="CJ175" s="76" t="s">
        <v>297</v>
      </c>
      <c r="CK175" s="76" t="s">
        <v>297</v>
      </c>
      <c r="CL175" s="79">
        <v>0</v>
      </c>
      <c r="CM175" s="79">
        <v>0</v>
      </c>
      <c r="CN175" s="79">
        <v>0</v>
      </c>
      <c r="CO175" s="79">
        <v>0</v>
      </c>
      <c r="CP175" s="79">
        <v>0</v>
      </c>
      <c r="CQ175" s="79">
        <v>0</v>
      </c>
      <c r="CR175" s="79">
        <v>0</v>
      </c>
      <c r="CS175" s="79">
        <v>0</v>
      </c>
      <c r="CT175" s="79">
        <v>0</v>
      </c>
      <c r="CU175" s="79">
        <v>2021100051969750</v>
      </c>
      <c r="CV175" s="79" t="s">
        <v>256</v>
      </c>
      <c r="CW175" s="76" t="s">
        <v>256</v>
      </c>
      <c r="CX175" s="79" t="s">
        <v>2248</v>
      </c>
      <c r="CY175" s="79" t="s">
        <v>256</v>
      </c>
      <c r="CZ175" s="79" t="s">
        <v>256</v>
      </c>
      <c r="DA175" s="79" t="s">
        <v>256</v>
      </c>
      <c r="DB175" s="79" t="s">
        <v>256</v>
      </c>
      <c r="DC175" s="79" t="s">
        <v>256</v>
      </c>
      <c r="DD175" s="79" t="s">
        <v>256</v>
      </c>
      <c r="DE175" s="79" t="s">
        <v>256</v>
      </c>
      <c r="DF175" s="44" t="s">
        <v>256</v>
      </c>
    </row>
    <row r="176" spans="1:110" x14ac:dyDescent="0.25">
      <c r="A176" s="76" t="s">
        <v>251</v>
      </c>
      <c r="B176" s="77">
        <v>43770</v>
      </c>
      <c r="C176" s="78" t="s">
        <v>252</v>
      </c>
      <c r="D176" s="78" t="s">
        <v>253</v>
      </c>
      <c r="E176" s="76" t="s">
        <v>254</v>
      </c>
      <c r="F176" s="76" t="s">
        <v>255</v>
      </c>
      <c r="G176" s="76" t="s">
        <v>256</v>
      </c>
      <c r="H176" s="76" t="s">
        <v>257</v>
      </c>
      <c r="I176" s="76" t="s">
        <v>258</v>
      </c>
      <c r="J176" s="78" t="s">
        <v>252</v>
      </c>
      <c r="K176" s="78" t="s">
        <v>259</v>
      </c>
      <c r="L176" s="76" t="s">
        <v>260</v>
      </c>
      <c r="M176" s="76" t="s">
        <v>261</v>
      </c>
      <c r="N176" s="76" t="s">
        <v>648</v>
      </c>
      <c r="O176" s="76" t="s">
        <v>649</v>
      </c>
      <c r="P176" s="76" t="s">
        <v>650</v>
      </c>
      <c r="Q176" s="76" t="s">
        <v>651</v>
      </c>
      <c r="R176" s="76" t="s">
        <v>652</v>
      </c>
      <c r="S176" s="76" t="s">
        <v>511</v>
      </c>
      <c r="T176" s="76" t="s">
        <v>268</v>
      </c>
      <c r="U176" s="76" t="s">
        <v>653</v>
      </c>
      <c r="V176" s="79">
        <v>300000</v>
      </c>
      <c r="W176" s="79">
        <v>0</v>
      </c>
      <c r="X176" s="76" t="s">
        <v>2249</v>
      </c>
      <c r="Y176" s="76" t="s">
        <v>424</v>
      </c>
      <c r="Z176" s="76" t="s">
        <v>272</v>
      </c>
      <c r="AA176" s="76" t="s">
        <v>425</v>
      </c>
      <c r="AB176" s="76" t="s">
        <v>426</v>
      </c>
      <c r="AC176" s="76" t="s">
        <v>427</v>
      </c>
      <c r="AD176" s="76" t="s">
        <v>428</v>
      </c>
      <c r="AE176" s="76" t="s">
        <v>222</v>
      </c>
      <c r="AF176" s="76" t="s">
        <v>277</v>
      </c>
      <c r="AG176" s="76" t="s">
        <v>278</v>
      </c>
      <c r="AH176" s="76" t="s">
        <v>279</v>
      </c>
      <c r="AI176" s="78" t="s">
        <v>1536</v>
      </c>
      <c r="AJ176" s="78" t="s">
        <v>1330</v>
      </c>
      <c r="AK176" s="79">
        <v>26745</v>
      </c>
      <c r="AL176" s="76" t="s">
        <v>211</v>
      </c>
      <c r="AM176" s="78" t="s">
        <v>1854</v>
      </c>
      <c r="AN176" s="78" t="s">
        <v>1025</v>
      </c>
      <c r="AO176" s="78" t="s">
        <v>1025</v>
      </c>
      <c r="AP176" s="76" t="s">
        <v>232</v>
      </c>
      <c r="AQ176" s="76" t="s">
        <v>232</v>
      </c>
      <c r="AR176" s="79">
        <v>700</v>
      </c>
      <c r="AS176" s="79" t="s">
        <v>256</v>
      </c>
      <c r="AT176" s="79">
        <v>4012</v>
      </c>
      <c r="AU176" s="76" t="s">
        <v>2250</v>
      </c>
      <c r="AV176" s="79">
        <v>22033</v>
      </c>
      <c r="AW176" s="79">
        <v>2203</v>
      </c>
      <c r="AX176" s="79">
        <v>19830</v>
      </c>
      <c r="AY176" s="79">
        <v>0</v>
      </c>
      <c r="AZ176" s="79">
        <v>22033</v>
      </c>
      <c r="BA176" s="76" t="s">
        <v>424</v>
      </c>
      <c r="BB176" s="78" t="s">
        <v>2251</v>
      </c>
      <c r="BC176" s="78" t="s">
        <v>2251</v>
      </c>
      <c r="BD176" s="76">
        <v>2</v>
      </c>
      <c r="BE176" s="78" t="s">
        <v>2252</v>
      </c>
      <c r="BF176" s="76" t="s">
        <v>2253</v>
      </c>
      <c r="BG176" s="78" t="s">
        <v>2254</v>
      </c>
      <c r="BH176" s="76" t="s">
        <v>2253</v>
      </c>
      <c r="BI176" s="78" t="s">
        <v>2254</v>
      </c>
      <c r="BJ176" s="78" t="s">
        <v>2254</v>
      </c>
      <c r="BK176" s="76" t="s">
        <v>256</v>
      </c>
      <c r="BL176" s="79">
        <v>239948</v>
      </c>
      <c r="BM176" s="79">
        <v>217915</v>
      </c>
      <c r="BN176" s="76" t="s">
        <v>290</v>
      </c>
      <c r="BO176" s="76" t="s">
        <v>291</v>
      </c>
      <c r="BP176" s="76" t="s">
        <v>2102</v>
      </c>
      <c r="BQ176" s="76" t="s">
        <v>256</v>
      </c>
      <c r="BR176" s="76" t="s">
        <v>427</v>
      </c>
      <c r="BS176" s="76" t="s">
        <v>293</v>
      </c>
      <c r="BT176" s="76" t="s">
        <v>256</v>
      </c>
      <c r="BU176" s="76" t="s">
        <v>256</v>
      </c>
      <c r="BV176" s="76" t="s">
        <v>256</v>
      </c>
      <c r="BW176" s="76" t="s">
        <v>256</v>
      </c>
      <c r="BX176" s="76" t="s">
        <v>256</v>
      </c>
      <c r="BY176" s="76" t="s">
        <v>294</v>
      </c>
      <c r="BZ176" s="76" t="s">
        <v>256</v>
      </c>
      <c r="CA176" s="76" t="s">
        <v>256</v>
      </c>
      <c r="CB176" s="76" t="s">
        <v>256</v>
      </c>
      <c r="CC176" s="76" t="s">
        <v>256</v>
      </c>
      <c r="CD176" s="76" t="s">
        <v>439</v>
      </c>
      <c r="CE176" s="76" t="s">
        <v>296</v>
      </c>
      <c r="CF176" s="76" t="s">
        <v>297</v>
      </c>
      <c r="CG176" s="76" t="s">
        <v>297</v>
      </c>
      <c r="CH176" s="76" t="s">
        <v>297</v>
      </c>
      <c r="CI176" s="76" t="s">
        <v>297</v>
      </c>
      <c r="CJ176" s="76" t="s">
        <v>297</v>
      </c>
      <c r="CK176" s="76" t="s">
        <v>297</v>
      </c>
      <c r="CL176" s="79">
        <v>0</v>
      </c>
      <c r="CM176" s="79">
        <v>0</v>
      </c>
      <c r="CN176" s="79">
        <v>0</v>
      </c>
      <c r="CO176" s="79">
        <v>0</v>
      </c>
      <c r="CP176" s="79">
        <v>0</v>
      </c>
      <c r="CQ176" s="79">
        <v>0</v>
      </c>
      <c r="CR176" s="79">
        <v>0</v>
      </c>
      <c r="CS176" s="79">
        <v>0</v>
      </c>
      <c r="CT176" s="79">
        <v>0</v>
      </c>
      <c r="CU176" s="79">
        <v>2021100051969780</v>
      </c>
      <c r="CV176" s="79" t="s">
        <v>256</v>
      </c>
      <c r="CW176" s="76" t="s">
        <v>256</v>
      </c>
      <c r="CX176" s="79" t="s">
        <v>2255</v>
      </c>
      <c r="CY176" s="79" t="s">
        <v>256</v>
      </c>
      <c r="CZ176" s="79" t="s">
        <v>256</v>
      </c>
      <c r="DA176" s="79" t="s">
        <v>256</v>
      </c>
      <c r="DB176" s="79" t="s">
        <v>256</v>
      </c>
      <c r="DC176" s="79" t="s">
        <v>256</v>
      </c>
      <c r="DD176" s="79" t="s">
        <v>256</v>
      </c>
      <c r="DE176" s="79" t="s">
        <v>256</v>
      </c>
      <c r="DF176" s="44" t="s">
        <v>256</v>
      </c>
    </row>
    <row r="177" spans="1:110" x14ac:dyDescent="0.25">
      <c r="A177" s="76" t="s">
        <v>251</v>
      </c>
      <c r="B177" s="77">
        <v>43770</v>
      </c>
      <c r="C177" s="78" t="s">
        <v>252</v>
      </c>
      <c r="D177" s="78" t="s">
        <v>253</v>
      </c>
      <c r="E177" s="76" t="s">
        <v>254</v>
      </c>
      <c r="F177" s="76" t="s">
        <v>255</v>
      </c>
      <c r="G177" s="76" t="s">
        <v>256</v>
      </c>
      <c r="H177" s="76" t="s">
        <v>257</v>
      </c>
      <c r="I177" s="76" t="s">
        <v>258</v>
      </c>
      <c r="J177" s="78" t="s">
        <v>252</v>
      </c>
      <c r="K177" s="78" t="s">
        <v>259</v>
      </c>
      <c r="L177" s="76" t="s">
        <v>260</v>
      </c>
      <c r="M177" s="76" t="s">
        <v>261</v>
      </c>
      <c r="N177" s="76" t="s">
        <v>2256</v>
      </c>
      <c r="O177" s="76" t="s">
        <v>2257</v>
      </c>
      <c r="P177" s="76" t="s">
        <v>2258</v>
      </c>
      <c r="Q177" s="76" t="s">
        <v>2259</v>
      </c>
      <c r="R177" s="76" t="s">
        <v>2260</v>
      </c>
      <c r="S177" s="76" t="s">
        <v>1848</v>
      </c>
      <c r="T177" s="76" t="s">
        <v>338</v>
      </c>
      <c r="U177" s="76" t="s">
        <v>627</v>
      </c>
      <c r="V177" s="79">
        <v>300000</v>
      </c>
      <c r="W177" s="79">
        <v>0</v>
      </c>
      <c r="X177" s="76" t="s">
        <v>2261</v>
      </c>
      <c r="Y177" s="76" t="s">
        <v>447</v>
      </c>
      <c r="Z177" s="76" t="s">
        <v>272</v>
      </c>
      <c r="AA177" s="76" t="s">
        <v>448</v>
      </c>
      <c r="AB177" s="76" t="s">
        <v>449</v>
      </c>
      <c r="AC177" s="76" t="s">
        <v>256</v>
      </c>
      <c r="AD177" s="76" t="s">
        <v>450</v>
      </c>
      <c r="AE177" s="76" t="s">
        <v>223</v>
      </c>
      <c r="AF177" s="76" t="s">
        <v>2262</v>
      </c>
      <c r="AG177" s="76" t="s">
        <v>2263</v>
      </c>
      <c r="AH177" s="76" t="s">
        <v>368</v>
      </c>
      <c r="AI177" s="78" t="s">
        <v>1947</v>
      </c>
      <c r="AJ177" s="78" t="s">
        <v>1332</v>
      </c>
      <c r="AK177" s="79">
        <v>82076</v>
      </c>
      <c r="AL177" s="76" t="s">
        <v>214</v>
      </c>
      <c r="AM177" s="78" t="s">
        <v>2092</v>
      </c>
      <c r="AN177" s="78" t="s">
        <v>1854</v>
      </c>
      <c r="AO177" s="78" t="s">
        <v>1854</v>
      </c>
      <c r="AP177" s="76" t="s">
        <v>232</v>
      </c>
      <c r="AQ177" s="76" t="s">
        <v>232</v>
      </c>
      <c r="AR177" s="79">
        <v>5600</v>
      </c>
      <c r="AS177" s="79" t="s">
        <v>256</v>
      </c>
      <c r="AT177" s="79">
        <v>9045</v>
      </c>
      <c r="AU177" s="76" t="s">
        <v>2264</v>
      </c>
      <c r="AV177" s="79">
        <v>67431</v>
      </c>
      <c r="AW177" s="79">
        <v>6743</v>
      </c>
      <c r="AX177" s="79">
        <v>60688</v>
      </c>
      <c r="AY177" s="79">
        <v>0</v>
      </c>
      <c r="AZ177" s="79">
        <v>67431</v>
      </c>
      <c r="BA177" s="76" t="s">
        <v>447</v>
      </c>
      <c r="BB177" s="78" t="s">
        <v>2265</v>
      </c>
      <c r="BC177" s="78" t="s">
        <v>2265</v>
      </c>
      <c r="BD177" s="76">
        <v>250</v>
      </c>
      <c r="BE177" s="78" t="s">
        <v>1380</v>
      </c>
      <c r="BF177" s="76" t="s">
        <v>2266</v>
      </c>
      <c r="BG177" s="78" t="s">
        <v>1286</v>
      </c>
      <c r="BH177" s="76" t="s">
        <v>2266</v>
      </c>
      <c r="BI177" s="78" t="s">
        <v>1286</v>
      </c>
      <c r="BJ177" s="78" t="s">
        <v>1286</v>
      </c>
      <c r="BK177" s="76" t="s">
        <v>256</v>
      </c>
      <c r="BL177" s="79">
        <v>300000</v>
      </c>
      <c r="BM177" s="79">
        <v>232569</v>
      </c>
      <c r="BN177" s="76" t="s">
        <v>256</v>
      </c>
      <c r="BO177" s="76" t="s">
        <v>256</v>
      </c>
      <c r="BP177" s="76" t="s">
        <v>256</v>
      </c>
      <c r="BQ177" s="76" t="s">
        <v>256</v>
      </c>
      <c r="BR177" s="76" t="s">
        <v>256</v>
      </c>
      <c r="BS177" s="76" t="s">
        <v>293</v>
      </c>
      <c r="BT177" s="76" t="s">
        <v>256</v>
      </c>
      <c r="BU177" s="76" t="s">
        <v>256</v>
      </c>
      <c r="BV177" s="76" t="s">
        <v>256</v>
      </c>
      <c r="BW177" s="76" t="s">
        <v>256</v>
      </c>
      <c r="BX177" s="76" t="s">
        <v>256</v>
      </c>
      <c r="BY177" s="76" t="s">
        <v>461</v>
      </c>
      <c r="BZ177" s="76" t="s">
        <v>256</v>
      </c>
      <c r="CA177" s="76" t="s">
        <v>256</v>
      </c>
      <c r="CB177" s="76" t="s">
        <v>256</v>
      </c>
      <c r="CC177" s="76" t="s">
        <v>256</v>
      </c>
      <c r="CD177" s="76" t="s">
        <v>462</v>
      </c>
      <c r="CE177" s="76" t="s">
        <v>296</v>
      </c>
      <c r="CF177" s="76" t="s">
        <v>297</v>
      </c>
      <c r="CG177" s="76" t="s">
        <v>297</v>
      </c>
      <c r="CH177" s="76" t="s">
        <v>297</v>
      </c>
      <c r="CI177" s="76" t="s">
        <v>297</v>
      </c>
      <c r="CJ177" s="76" t="s">
        <v>297</v>
      </c>
      <c r="CK177" s="76" t="s">
        <v>297</v>
      </c>
      <c r="CL177" s="79">
        <v>0</v>
      </c>
      <c r="CM177" s="79">
        <v>0</v>
      </c>
      <c r="CN177" s="79">
        <v>0</v>
      </c>
      <c r="CO177" s="79">
        <v>0</v>
      </c>
      <c r="CP177" s="79">
        <v>0</v>
      </c>
      <c r="CQ177" s="79">
        <v>0</v>
      </c>
      <c r="CR177" s="79">
        <v>0</v>
      </c>
      <c r="CS177" s="79">
        <v>0</v>
      </c>
      <c r="CT177" s="79">
        <v>0</v>
      </c>
      <c r="CU177" s="79">
        <v>2021100051969960</v>
      </c>
      <c r="CV177" s="79" t="s">
        <v>256</v>
      </c>
      <c r="CW177" s="76" t="s">
        <v>256</v>
      </c>
      <c r="CX177" s="79" t="s">
        <v>2267</v>
      </c>
      <c r="CY177" s="79" t="s">
        <v>256</v>
      </c>
      <c r="CZ177" s="79" t="s">
        <v>256</v>
      </c>
      <c r="DA177" s="79" t="s">
        <v>256</v>
      </c>
      <c r="DB177" s="79" t="s">
        <v>256</v>
      </c>
      <c r="DC177" s="79" t="s">
        <v>256</v>
      </c>
      <c r="DD177" s="79" t="s">
        <v>256</v>
      </c>
      <c r="DE177" s="79" t="s">
        <v>256</v>
      </c>
      <c r="DF177" s="44" t="s">
        <v>256</v>
      </c>
    </row>
    <row r="178" spans="1:110" x14ac:dyDescent="0.25">
      <c r="A178" s="76" t="s">
        <v>251</v>
      </c>
      <c r="B178" s="77">
        <v>43770</v>
      </c>
      <c r="C178" s="78" t="s">
        <v>252</v>
      </c>
      <c r="D178" s="78" t="s">
        <v>253</v>
      </c>
      <c r="E178" s="76" t="s">
        <v>254</v>
      </c>
      <c r="F178" s="76" t="s">
        <v>255</v>
      </c>
      <c r="G178" s="76" t="s">
        <v>256</v>
      </c>
      <c r="H178" s="76" t="s">
        <v>257</v>
      </c>
      <c r="I178" s="76" t="s">
        <v>258</v>
      </c>
      <c r="J178" s="78" t="s">
        <v>252</v>
      </c>
      <c r="K178" s="78" t="s">
        <v>259</v>
      </c>
      <c r="L178" s="76" t="s">
        <v>260</v>
      </c>
      <c r="M178" s="76" t="s">
        <v>261</v>
      </c>
      <c r="N178" s="76" t="s">
        <v>2268</v>
      </c>
      <c r="O178" s="76" t="s">
        <v>2269</v>
      </c>
      <c r="P178" s="76" t="s">
        <v>2270</v>
      </c>
      <c r="Q178" s="76" t="s">
        <v>2268</v>
      </c>
      <c r="R178" s="76" t="s">
        <v>1389</v>
      </c>
      <c r="S178" s="76" t="s">
        <v>422</v>
      </c>
      <c r="T178" s="76" t="s">
        <v>338</v>
      </c>
      <c r="U178" s="76" t="s">
        <v>203</v>
      </c>
      <c r="V178" s="79">
        <v>300000</v>
      </c>
      <c r="W178" s="79">
        <v>0</v>
      </c>
      <c r="X178" s="76" t="s">
        <v>2271</v>
      </c>
      <c r="Y178" s="76" t="s">
        <v>1639</v>
      </c>
      <c r="Z178" s="76" t="s">
        <v>272</v>
      </c>
      <c r="AA178" s="76" t="s">
        <v>1640</v>
      </c>
      <c r="AB178" s="76" t="s">
        <v>1641</v>
      </c>
      <c r="AC178" s="76" t="s">
        <v>1642</v>
      </c>
      <c r="AD178" s="76" t="s">
        <v>1643</v>
      </c>
      <c r="AE178" s="76" t="s">
        <v>223</v>
      </c>
      <c r="AF178" s="76" t="s">
        <v>429</v>
      </c>
      <c r="AG178" s="76" t="s">
        <v>430</v>
      </c>
      <c r="AH178" s="76" t="s">
        <v>431</v>
      </c>
      <c r="AI178" s="78" t="s">
        <v>2061</v>
      </c>
      <c r="AJ178" s="78" t="s">
        <v>1333</v>
      </c>
      <c r="AK178" s="79">
        <v>39850</v>
      </c>
      <c r="AL178" s="76" t="s">
        <v>212</v>
      </c>
      <c r="AM178" s="78" t="s">
        <v>1726</v>
      </c>
      <c r="AN178" s="78" t="s">
        <v>1026</v>
      </c>
      <c r="AO178" s="78" t="s">
        <v>1026</v>
      </c>
      <c r="AP178" s="76" t="s">
        <v>232</v>
      </c>
      <c r="AQ178" s="76" t="s">
        <v>232</v>
      </c>
      <c r="AR178" s="79">
        <v>7200</v>
      </c>
      <c r="AS178" s="79" t="s">
        <v>256</v>
      </c>
      <c r="AT178" s="79">
        <v>0</v>
      </c>
      <c r="AU178" s="76" t="s">
        <v>2272</v>
      </c>
      <c r="AV178" s="79">
        <v>32650</v>
      </c>
      <c r="AW178" s="79">
        <v>3265</v>
      </c>
      <c r="AX178" s="79">
        <v>29385</v>
      </c>
      <c r="AY178" s="79">
        <v>0</v>
      </c>
      <c r="AZ178" s="79">
        <v>32650</v>
      </c>
      <c r="BA178" s="76" t="s">
        <v>1639</v>
      </c>
      <c r="BB178" s="78" t="s">
        <v>2265</v>
      </c>
      <c r="BC178" s="78" t="s">
        <v>2265</v>
      </c>
      <c r="BD178" s="76">
        <v>250</v>
      </c>
      <c r="BE178" s="78" t="s">
        <v>1380</v>
      </c>
      <c r="BF178" s="76" t="s">
        <v>2273</v>
      </c>
      <c r="BG178" s="78" t="s">
        <v>1286</v>
      </c>
      <c r="BH178" s="76" t="s">
        <v>2273</v>
      </c>
      <c r="BI178" s="78" t="s">
        <v>1286</v>
      </c>
      <c r="BJ178" s="78" t="s">
        <v>1286</v>
      </c>
      <c r="BK178" s="76" t="s">
        <v>256</v>
      </c>
      <c r="BL178" s="79">
        <v>300000</v>
      </c>
      <c r="BM178" s="79">
        <v>267350</v>
      </c>
      <c r="BN178" s="76" t="s">
        <v>256</v>
      </c>
      <c r="BO178" s="76" t="s">
        <v>256</v>
      </c>
      <c r="BP178" s="76" t="s">
        <v>256</v>
      </c>
      <c r="BQ178" s="76" t="s">
        <v>256</v>
      </c>
      <c r="BR178" s="76" t="s">
        <v>1642</v>
      </c>
      <c r="BS178" s="76" t="s">
        <v>293</v>
      </c>
      <c r="BT178" s="76" t="s">
        <v>256</v>
      </c>
      <c r="BU178" s="76" t="s">
        <v>256</v>
      </c>
      <c r="BV178" s="76" t="s">
        <v>256</v>
      </c>
      <c r="BW178" s="76" t="s">
        <v>256</v>
      </c>
      <c r="BX178" s="76" t="s">
        <v>256</v>
      </c>
      <c r="BY178" s="76" t="s">
        <v>2274</v>
      </c>
      <c r="BZ178" s="76" t="s">
        <v>256</v>
      </c>
      <c r="CA178" s="76" t="s">
        <v>256</v>
      </c>
      <c r="CB178" s="76" t="s">
        <v>256</v>
      </c>
      <c r="CC178" s="76" t="s">
        <v>256</v>
      </c>
      <c r="CD178" s="76" t="s">
        <v>1647</v>
      </c>
      <c r="CE178" s="76" t="s">
        <v>296</v>
      </c>
      <c r="CF178" s="76" t="s">
        <v>297</v>
      </c>
      <c r="CG178" s="76" t="s">
        <v>297</v>
      </c>
      <c r="CH178" s="76" t="s">
        <v>297</v>
      </c>
      <c r="CI178" s="76" t="s">
        <v>297</v>
      </c>
      <c r="CJ178" s="76" t="s">
        <v>297</v>
      </c>
      <c r="CK178" s="76" t="s">
        <v>297</v>
      </c>
      <c r="CL178" s="79">
        <v>0</v>
      </c>
      <c r="CM178" s="79">
        <v>0</v>
      </c>
      <c r="CN178" s="79">
        <v>0</v>
      </c>
      <c r="CO178" s="79">
        <v>0</v>
      </c>
      <c r="CP178" s="79">
        <v>0</v>
      </c>
      <c r="CQ178" s="79">
        <v>0</v>
      </c>
      <c r="CR178" s="79">
        <v>0</v>
      </c>
      <c r="CS178" s="79">
        <v>0</v>
      </c>
      <c r="CT178" s="79">
        <v>0</v>
      </c>
      <c r="CU178" s="79">
        <v>2021100051970260</v>
      </c>
      <c r="CV178" s="79" t="s">
        <v>256</v>
      </c>
      <c r="CW178" s="76" t="s">
        <v>256</v>
      </c>
      <c r="CX178" s="79" t="s">
        <v>2275</v>
      </c>
      <c r="CY178" s="79" t="s">
        <v>256</v>
      </c>
      <c r="CZ178" s="79" t="s">
        <v>256</v>
      </c>
      <c r="DA178" s="79" t="s">
        <v>256</v>
      </c>
      <c r="DB178" s="79" t="s">
        <v>256</v>
      </c>
      <c r="DC178" s="79" t="s">
        <v>256</v>
      </c>
      <c r="DD178" s="79" t="s">
        <v>256</v>
      </c>
      <c r="DE178" s="79" t="s">
        <v>256</v>
      </c>
      <c r="DF178" s="44" t="s">
        <v>256</v>
      </c>
    </row>
    <row r="179" spans="1:110" x14ac:dyDescent="0.25">
      <c r="A179" s="76" t="s">
        <v>251</v>
      </c>
      <c r="B179" s="77">
        <v>43770</v>
      </c>
      <c r="C179" s="78" t="s">
        <v>252</v>
      </c>
      <c r="D179" s="78" t="s">
        <v>253</v>
      </c>
      <c r="E179" s="76" t="s">
        <v>254</v>
      </c>
      <c r="F179" s="76" t="s">
        <v>255</v>
      </c>
      <c r="G179" s="76" t="s">
        <v>256</v>
      </c>
      <c r="H179" s="76" t="s">
        <v>257</v>
      </c>
      <c r="I179" s="76" t="s">
        <v>258</v>
      </c>
      <c r="J179" s="78" t="s">
        <v>252</v>
      </c>
      <c r="K179" s="78" t="s">
        <v>259</v>
      </c>
      <c r="L179" s="76" t="s">
        <v>260</v>
      </c>
      <c r="M179" s="76" t="s">
        <v>261</v>
      </c>
      <c r="N179" s="76" t="s">
        <v>2276</v>
      </c>
      <c r="O179" s="76" t="s">
        <v>2277</v>
      </c>
      <c r="P179" s="76" t="s">
        <v>2278</v>
      </c>
      <c r="Q179" s="76" t="s">
        <v>2276</v>
      </c>
      <c r="R179" s="76" t="s">
        <v>421</v>
      </c>
      <c r="S179" s="76" t="s">
        <v>422</v>
      </c>
      <c r="T179" s="76" t="s">
        <v>268</v>
      </c>
      <c r="U179" s="76" t="s">
        <v>203</v>
      </c>
      <c r="V179" s="79">
        <v>300000</v>
      </c>
      <c r="W179" s="79">
        <v>0</v>
      </c>
      <c r="X179" s="76" t="s">
        <v>2279</v>
      </c>
      <c r="Y179" s="76" t="s">
        <v>610</v>
      </c>
      <c r="Z179" s="76" t="s">
        <v>272</v>
      </c>
      <c r="AA179" s="76" t="s">
        <v>611</v>
      </c>
      <c r="AB179" s="76" t="s">
        <v>612</v>
      </c>
      <c r="AC179" s="76" t="s">
        <v>613</v>
      </c>
      <c r="AD179" s="76" t="s">
        <v>614</v>
      </c>
      <c r="AE179" s="76" t="s">
        <v>223</v>
      </c>
      <c r="AF179" s="76" t="s">
        <v>2280</v>
      </c>
      <c r="AG179" s="76" t="s">
        <v>2281</v>
      </c>
      <c r="AH179" s="76" t="s">
        <v>574</v>
      </c>
      <c r="AI179" s="78" t="s">
        <v>1332</v>
      </c>
      <c r="AJ179" s="78" t="s">
        <v>1532</v>
      </c>
      <c r="AK179" s="79">
        <v>19780</v>
      </c>
      <c r="AL179" s="76" t="s">
        <v>210</v>
      </c>
      <c r="AM179" s="78" t="s">
        <v>1727</v>
      </c>
      <c r="AN179" s="78" t="s">
        <v>1378</v>
      </c>
      <c r="AO179" s="78" t="s">
        <v>1727</v>
      </c>
      <c r="AP179" s="76" t="s">
        <v>317</v>
      </c>
      <c r="AQ179" s="76" t="s">
        <v>232</v>
      </c>
      <c r="AR179" s="79">
        <v>910</v>
      </c>
      <c r="AS179" s="79" t="s">
        <v>256</v>
      </c>
      <c r="AT179" s="79">
        <v>0</v>
      </c>
      <c r="AU179" s="76" t="s">
        <v>2282</v>
      </c>
      <c r="AV179" s="79">
        <v>18870</v>
      </c>
      <c r="AW179" s="79">
        <v>0</v>
      </c>
      <c r="AX179" s="79">
        <v>18870</v>
      </c>
      <c r="AY179" s="79">
        <v>0</v>
      </c>
      <c r="AZ179" s="79">
        <v>18870</v>
      </c>
      <c r="BA179" s="76" t="s">
        <v>2276</v>
      </c>
      <c r="BB179" s="78" t="s">
        <v>1727</v>
      </c>
      <c r="BC179" s="78" t="s">
        <v>1727</v>
      </c>
      <c r="BD179" s="76">
        <v>256</v>
      </c>
      <c r="BE179" s="78" t="s">
        <v>1580</v>
      </c>
      <c r="BF179" s="76" t="s">
        <v>2283</v>
      </c>
      <c r="BG179" s="78" t="s">
        <v>1582</v>
      </c>
      <c r="BH179" s="76" t="s">
        <v>2283</v>
      </c>
      <c r="BI179" s="78" t="s">
        <v>1582</v>
      </c>
      <c r="BJ179" s="78" t="s">
        <v>1582</v>
      </c>
      <c r="BK179" s="76" t="s">
        <v>256</v>
      </c>
      <c r="BL179" s="79">
        <v>237624</v>
      </c>
      <c r="BM179" s="79">
        <v>218754</v>
      </c>
      <c r="BN179" s="76" t="s">
        <v>256</v>
      </c>
      <c r="BO179" s="76" t="s">
        <v>256</v>
      </c>
      <c r="BP179" s="76" t="s">
        <v>256</v>
      </c>
      <c r="BQ179" s="76" t="s">
        <v>256</v>
      </c>
      <c r="BR179" s="76" t="s">
        <v>613</v>
      </c>
      <c r="BS179" s="76" t="s">
        <v>293</v>
      </c>
      <c r="BT179" s="76" t="s">
        <v>256</v>
      </c>
      <c r="BU179" s="76" t="s">
        <v>256</v>
      </c>
      <c r="BV179" s="76" t="s">
        <v>256</v>
      </c>
      <c r="BW179" s="76" t="s">
        <v>256</v>
      </c>
      <c r="BX179" s="76" t="s">
        <v>256</v>
      </c>
      <c r="BY179" s="76" t="s">
        <v>1171</v>
      </c>
      <c r="BZ179" s="76" t="s">
        <v>256</v>
      </c>
      <c r="CA179" s="76" t="s">
        <v>256</v>
      </c>
      <c r="CB179" s="76" t="s">
        <v>256</v>
      </c>
      <c r="CC179" s="76" t="s">
        <v>256</v>
      </c>
      <c r="CD179" s="76" t="s">
        <v>691</v>
      </c>
      <c r="CE179" s="76" t="s">
        <v>296</v>
      </c>
      <c r="CF179" s="76" t="s">
        <v>297</v>
      </c>
      <c r="CG179" s="76" t="s">
        <v>297</v>
      </c>
      <c r="CH179" s="76" t="s">
        <v>297</v>
      </c>
      <c r="CI179" s="76" t="s">
        <v>297</v>
      </c>
      <c r="CJ179" s="76" t="s">
        <v>297</v>
      </c>
      <c r="CK179" s="76" t="s">
        <v>297</v>
      </c>
      <c r="CL179" s="79">
        <v>0</v>
      </c>
      <c r="CM179" s="79">
        <v>0</v>
      </c>
      <c r="CN179" s="79">
        <v>0</v>
      </c>
      <c r="CO179" s="79">
        <v>0</v>
      </c>
      <c r="CP179" s="79">
        <v>0</v>
      </c>
      <c r="CQ179" s="79">
        <v>0</v>
      </c>
      <c r="CR179" s="79">
        <v>0</v>
      </c>
      <c r="CS179" s="79">
        <v>0</v>
      </c>
      <c r="CT179" s="79">
        <v>0</v>
      </c>
      <c r="CU179" s="79">
        <v>2021100051977680</v>
      </c>
      <c r="CV179" s="79" t="s">
        <v>256</v>
      </c>
      <c r="CW179" s="76" t="s">
        <v>256</v>
      </c>
      <c r="CX179" s="79" t="s">
        <v>2284</v>
      </c>
      <c r="CY179" s="79" t="s">
        <v>256</v>
      </c>
      <c r="CZ179" s="79" t="s">
        <v>256</v>
      </c>
      <c r="DA179" s="79" t="s">
        <v>256</v>
      </c>
      <c r="DB179" s="79" t="s">
        <v>256</v>
      </c>
      <c r="DC179" s="79" t="s">
        <v>256</v>
      </c>
      <c r="DD179" s="79" t="s">
        <v>256</v>
      </c>
      <c r="DE179" s="79" t="s">
        <v>256</v>
      </c>
      <c r="DF179" s="44" t="s">
        <v>256</v>
      </c>
    </row>
    <row r="180" spans="1:110" x14ac:dyDescent="0.25">
      <c r="A180" s="76" t="s">
        <v>251</v>
      </c>
      <c r="B180" s="77">
        <v>43770</v>
      </c>
      <c r="C180" s="78" t="s">
        <v>252</v>
      </c>
      <c r="D180" s="78" t="s">
        <v>253</v>
      </c>
      <c r="E180" s="76" t="s">
        <v>254</v>
      </c>
      <c r="F180" s="76" t="s">
        <v>255</v>
      </c>
      <c r="G180" s="76" t="s">
        <v>256</v>
      </c>
      <c r="H180" s="76" t="s">
        <v>257</v>
      </c>
      <c r="I180" s="76" t="s">
        <v>258</v>
      </c>
      <c r="J180" s="78" t="s">
        <v>252</v>
      </c>
      <c r="K180" s="78" t="s">
        <v>259</v>
      </c>
      <c r="L180" s="76" t="s">
        <v>260</v>
      </c>
      <c r="M180" s="76" t="s">
        <v>261</v>
      </c>
      <c r="N180" s="76" t="s">
        <v>2276</v>
      </c>
      <c r="O180" s="76" t="s">
        <v>2277</v>
      </c>
      <c r="P180" s="76" t="s">
        <v>2278</v>
      </c>
      <c r="Q180" s="76" t="s">
        <v>2276</v>
      </c>
      <c r="R180" s="76" t="s">
        <v>421</v>
      </c>
      <c r="S180" s="76" t="s">
        <v>422</v>
      </c>
      <c r="T180" s="76" t="s">
        <v>268</v>
      </c>
      <c r="U180" s="76" t="s">
        <v>203</v>
      </c>
      <c r="V180" s="79">
        <v>300000</v>
      </c>
      <c r="W180" s="79">
        <v>0</v>
      </c>
      <c r="X180" s="76" t="s">
        <v>2279</v>
      </c>
      <c r="Y180" s="76" t="s">
        <v>610</v>
      </c>
      <c r="Z180" s="76" t="s">
        <v>272</v>
      </c>
      <c r="AA180" s="76" t="s">
        <v>611</v>
      </c>
      <c r="AB180" s="76" t="s">
        <v>612</v>
      </c>
      <c r="AC180" s="76" t="s">
        <v>613</v>
      </c>
      <c r="AD180" s="76" t="s">
        <v>614</v>
      </c>
      <c r="AE180" s="76" t="s">
        <v>223</v>
      </c>
      <c r="AF180" s="76" t="s">
        <v>2280</v>
      </c>
      <c r="AG180" s="76" t="s">
        <v>2281</v>
      </c>
      <c r="AH180" s="76" t="s">
        <v>574</v>
      </c>
      <c r="AI180" s="78" t="s">
        <v>1332</v>
      </c>
      <c r="AJ180" s="78" t="s">
        <v>1532</v>
      </c>
      <c r="AK180" s="79">
        <v>64112</v>
      </c>
      <c r="AL180" s="76" t="s">
        <v>213</v>
      </c>
      <c r="AM180" s="78" t="s">
        <v>2092</v>
      </c>
      <c r="AN180" s="78" t="s">
        <v>2092</v>
      </c>
      <c r="AO180" s="78" t="s">
        <v>2092</v>
      </c>
      <c r="AP180" s="76" t="s">
        <v>232</v>
      </c>
      <c r="AQ180" s="76" t="s">
        <v>232</v>
      </c>
      <c r="AR180" s="79">
        <v>1799</v>
      </c>
      <c r="AS180" s="79" t="s">
        <v>256</v>
      </c>
      <c r="AT180" s="79">
        <v>0</v>
      </c>
      <c r="AU180" s="76" t="s">
        <v>2285</v>
      </c>
      <c r="AV180" s="79">
        <v>62313</v>
      </c>
      <c r="AW180" s="79">
        <v>6231</v>
      </c>
      <c r="AX180" s="79">
        <v>56082</v>
      </c>
      <c r="AY180" s="79">
        <v>0</v>
      </c>
      <c r="AZ180" s="79">
        <v>62313</v>
      </c>
      <c r="BA180" s="76" t="s">
        <v>688</v>
      </c>
      <c r="BB180" s="78" t="s">
        <v>2265</v>
      </c>
      <c r="BC180" s="78" t="s">
        <v>2265</v>
      </c>
      <c r="BD180" s="76">
        <v>250</v>
      </c>
      <c r="BE180" s="78" t="s">
        <v>1380</v>
      </c>
      <c r="BF180" s="76" t="s">
        <v>2286</v>
      </c>
      <c r="BG180" s="78" t="s">
        <v>1286</v>
      </c>
      <c r="BH180" s="76" t="s">
        <v>2286</v>
      </c>
      <c r="BI180" s="78" t="s">
        <v>1286</v>
      </c>
      <c r="BJ180" s="78" t="s">
        <v>1286</v>
      </c>
      <c r="BK180" s="76" t="s">
        <v>256</v>
      </c>
      <c r="BL180" s="79">
        <v>300000</v>
      </c>
      <c r="BM180" s="79">
        <v>237687</v>
      </c>
      <c r="BN180" s="76" t="s">
        <v>256</v>
      </c>
      <c r="BO180" s="76" t="s">
        <v>256</v>
      </c>
      <c r="BP180" s="76" t="s">
        <v>256</v>
      </c>
      <c r="BQ180" s="76" t="s">
        <v>256</v>
      </c>
      <c r="BR180" s="76" t="s">
        <v>613</v>
      </c>
      <c r="BS180" s="76" t="s">
        <v>293</v>
      </c>
      <c r="BT180" s="76" t="s">
        <v>256</v>
      </c>
      <c r="BU180" s="76" t="s">
        <v>256</v>
      </c>
      <c r="BV180" s="76" t="s">
        <v>256</v>
      </c>
      <c r="BW180" s="76" t="s">
        <v>256</v>
      </c>
      <c r="BX180" s="76" t="s">
        <v>256</v>
      </c>
      <c r="BY180" s="76" t="s">
        <v>1171</v>
      </c>
      <c r="BZ180" s="76" t="s">
        <v>256</v>
      </c>
      <c r="CA180" s="76" t="s">
        <v>256</v>
      </c>
      <c r="CB180" s="76" t="s">
        <v>256</v>
      </c>
      <c r="CC180" s="76" t="s">
        <v>256</v>
      </c>
      <c r="CD180" s="76" t="s">
        <v>691</v>
      </c>
      <c r="CE180" s="76" t="s">
        <v>296</v>
      </c>
      <c r="CF180" s="76" t="s">
        <v>297</v>
      </c>
      <c r="CG180" s="76" t="s">
        <v>297</v>
      </c>
      <c r="CH180" s="76" t="s">
        <v>297</v>
      </c>
      <c r="CI180" s="76" t="s">
        <v>297</v>
      </c>
      <c r="CJ180" s="76" t="s">
        <v>297</v>
      </c>
      <c r="CK180" s="76" t="s">
        <v>297</v>
      </c>
      <c r="CL180" s="79">
        <v>0</v>
      </c>
      <c r="CM180" s="79">
        <v>0</v>
      </c>
      <c r="CN180" s="79">
        <v>0</v>
      </c>
      <c r="CO180" s="79">
        <v>0</v>
      </c>
      <c r="CP180" s="79">
        <v>0</v>
      </c>
      <c r="CQ180" s="79">
        <v>0</v>
      </c>
      <c r="CR180" s="79">
        <v>0</v>
      </c>
      <c r="CS180" s="79">
        <v>0</v>
      </c>
      <c r="CT180" s="79">
        <v>0</v>
      </c>
      <c r="CU180" s="79">
        <v>2021100051970270</v>
      </c>
      <c r="CV180" s="79" t="s">
        <v>256</v>
      </c>
      <c r="CW180" s="76" t="s">
        <v>256</v>
      </c>
      <c r="CX180" s="79" t="s">
        <v>2287</v>
      </c>
      <c r="CY180" s="79" t="s">
        <v>256</v>
      </c>
      <c r="CZ180" s="79" t="s">
        <v>256</v>
      </c>
      <c r="DA180" s="79" t="s">
        <v>256</v>
      </c>
      <c r="DB180" s="79" t="s">
        <v>256</v>
      </c>
      <c r="DC180" s="79" t="s">
        <v>256</v>
      </c>
      <c r="DD180" s="79" t="s">
        <v>256</v>
      </c>
      <c r="DE180" s="79" t="s">
        <v>256</v>
      </c>
      <c r="DF180" s="44" t="s">
        <v>256</v>
      </c>
    </row>
    <row r="181" spans="1:110" x14ac:dyDescent="0.25">
      <c r="A181" s="76" t="s">
        <v>251</v>
      </c>
      <c r="B181" s="77">
        <v>43770</v>
      </c>
      <c r="C181" s="78" t="s">
        <v>252</v>
      </c>
      <c r="D181" s="78" t="s">
        <v>253</v>
      </c>
      <c r="E181" s="76" t="s">
        <v>254</v>
      </c>
      <c r="F181" s="76" t="s">
        <v>255</v>
      </c>
      <c r="G181" s="76" t="s">
        <v>256</v>
      </c>
      <c r="H181" s="76" t="s">
        <v>257</v>
      </c>
      <c r="I181" s="76" t="s">
        <v>258</v>
      </c>
      <c r="J181" s="78" t="s">
        <v>252</v>
      </c>
      <c r="K181" s="78" t="s">
        <v>259</v>
      </c>
      <c r="L181" s="76" t="s">
        <v>260</v>
      </c>
      <c r="M181" s="76" t="s">
        <v>261</v>
      </c>
      <c r="N181" s="76" t="s">
        <v>544</v>
      </c>
      <c r="O181" s="76" t="s">
        <v>545</v>
      </c>
      <c r="P181" s="76" t="s">
        <v>546</v>
      </c>
      <c r="Q181" s="76" t="s">
        <v>547</v>
      </c>
      <c r="R181" s="76" t="s">
        <v>266</v>
      </c>
      <c r="S181" s="76" t="s">
        <v>267</v>
      </c>
      <c r="T181" s="76" t="s">
        <v>338</v>
      </c>
      <c r="U181" s="76" t="s">
        <v>548</v>
      </c>
      <c r="V181" s="79">
        <v>300000</v>
      </c>
      <c r="W181" s="79">
        <v>0</v>
      </c>
      <c r="X181" s="76" t="s">
        <v>2288</v>
      </c>
      <c r="Y181" s="76" t="s">
        <v>550</v>
      </c>
      <c r="Z181" s="76" t="s">
        <v>272</v>
      </c>
      <c r="AA181" s="76" t="s">
        <v>308</v>
      </c>
      <c r="AB181" s="76" t="s">
        <v>551</v>
      </c>
      <c r="AC181" s="76" t="s">
        <v>256</v>
      </c>
      <c r="AD181" s="76" t="s">
        <v>552</v>
      </c>
      <c r="AE181" s="76" t="s">
        <v>223</v>
      </c>
      <c r="AF181" s="76" t="s">
        <v>2289</v>
      </c>
      <c r="AG181" s="76" t="s">
        <v>2290</v>
      </c>
      <c r="AH181" s="76" t="s">
        <v>368</v>
      </c>
      <c r="AI181" s="78" t="s">
        <v>1532</v>
      </c>
      <c r="AJ181" s="78" t="s">
        <v>2092</v>
      </c>
      <c r="AK181" s="79">
        <v>117932</v>
      </c>
      <c r="AL181" s="76" t="s">
        <v>215</v>
      </c>
      <c r="AM181" s="78" t="s">
        <v>1028</v>
      </c>
      <c r="AN181" s="78" t="s">
        <v>1727</v>
      </c>
      <c r="AO181" s="78" t="s">
        <v>1727</v>
      </c>
      <c r="AP181" s="76" t="s">
        <v>232</v>
      </c>
      <c r="AQ181" s="76" t="s">
        <v>232</v>
      </c>
      <c r="AR181" s="79">
        <v>9125</v>
      </c>
      <c r="AS181" s="79" t="s">
        <v>256</v>
      </c>
      <c r="AT181" s="79">
        <v>11793</v>
      </c>
      <c r="AU181" s="76" t="s">
        <v>2291</v>
      </c>
      <c r="AV181" s="79">
        <v>97014</v>
      </c>
      <c r="AW181" s="79">
        <v>9701</v>
      </c>
      <c r="AX181" s="79">
        <v>87313</v>
      </c>
      <c r="AY181" s="79">
        <v>0</v>
      </c>
      <c r="AZ181" s="79">
        <v>97014</v>
      </c>
      <c r="BA181" s="76" t="s">
        <v>558</v>
      </c>
      <c r="BB181" s="78" t="s">
        <v>1028</v>
      </c>
      <c r="BC181" s="78" t="s">
        <v>1028</v>
      </c>
      <c r="BD181" s="76">
        <v>251</v>
      </c>
      <c r="BE181" s="78" t="s">
        <v>1286</v>
      </c>
      <c r="BF181" s="76" t="s">
        <v>2292</v>
      </c>
      <c r="BG181" s="78" t="s">
        <v>1928</v>
      </c>
      <c r="BH181" s="76" t="s">
        <v>2292</v>
      </c>
      <c r="BI181" s="78" t="s">
        <v>1928</v>
      </c>
      <c r="BJ181" s="78" t="s">
        <v>1928</v>
      </c>
      <c r="BK181" s="76" t="s">
        <v>256</v>
      </c>
      <c r="BL181" s="79">
        <v>239161</v>
      </c>
      <c r="BM181" s="79">
        <v>142147</v>
      </c>
      <c r="BN181" s="76" t="s">
        <v>256</v>
      </c>
      <c r="BO181" s="76" t="s">
        <v>256</v>
      </c>
      <c r="BP181" s="76" t="s">
        <v>256</v>
      </c>
      <c r="BQ181" s="76" t="s">
        <v>256</v>
      </c>
      <c r="BR181" s="76" t="s">
        <v>256</v>
      </c>
      <c r="BS181" s="76" t="s">
        <v>293</v>
      </c>
      <c r="BT181" s="76" t="s">
        <v>256</v>
      </c>
      <c r="BU181" s="76" t="s">
        <v>256</v>
      </c>
      <c r="BV181" s="76" t="s">
        <v>256</v>
      </c>
      <c r="BW181" s="76" t="s">
        <v>256</v>
      </c>
      <c r="BX181" s="76" t="s">
        <v>256</v>
      </c>
      <c r="BY181" s="76" t="s">
        <v>2293</v>
      </c>
      <c r="BZ181" s="76" t="s">
        <v>256</v>
      </c>
      <c r="CA181" s="76" t="s">
        <v>256</v>
      </c>
      <c r="CB181" s="76" t="s">
        <v>256</v>
      </c>
      <c r="CC181" s="76" t="s">
        <v>256</v>
      </c>
      <c r="CD181" s="76" t="s">
        <v>560</v>
      </c>
      <c r="CE181" s="76" t="s">
        <v>296</v>
      </c>
      <c r="CF181" s="76" t="s">
        <v>297</v>
      </c>
      <c r="CG181" s="76" t="s">
        <v>297</v>
      </c>
      <c r="CH181" s="76" t="s">
        <v>297</v>
      </c>
      <c r="CI181" s="76" t="s">
        <v>297</v>
      </c>
      <c r="CJ181" s="76" t="s">
        <v>297</v>
      </c>
      <c r="CK181" s="76" t="s">
        <v>297</v>
      </c>
      <c r="CL181" s="79">
        <v>0</v>
      </c>
      <c r="CM181" s="79">
        <v>0</v>
      </c>
      <c r="CN181" s="79">
        <v>0</v>
      </c>
      <c r="CO181" s="79">
        <v>0</v>
      </c>
      <c r="CP181" s="79">
        <v>0</v>
      </c>
      <c r="CQ181" s="79">
        <v>0</v>
      </c>
      <c r="CR181" s="79">
        <v>0</v>
      </c>
      <c r="CS181" s="79">
        <v>0</v>
      </c>
      <c r="CT181" s="79">
        <v>0</v>
      </c>
      <c r="CU181" s="79">
        <v>2021100051971870</v>
      </c>
      <c r="CV181" s="79" t="s">
        <v>256</v>
      </c>
      <c r="CW181" s="76" t="s">
        <v>256</v>
      </c>
      <c r="CX181" s="79" t="s">
        <v>2294</v>
      </c>
      <c r="CY181" s="79" t="s">
        <v>256</v>
      </c>
      <c r="CZ181" s="79" t="s">
        <v>256</v>
      </c>
      <c r="DA181" s="79" t="s">
        <v>256</v>
      </c>
      <c r="DB181" s="79" t="s">
        <v>256</v>
      </c>
      <c r="DC181" s="79" t="s">
        <v>256</v>
      </c>
      <c r="DD181" s="79" t="s">
        <v>256</v>
      </c>
      <c r="DE181" s="79" t="s">
        <v>256</v>
      </c>
      <c r="DF181" s="44" t="s">
        <v>256</v>
      </c>
    </row>
    <row r="182" spans="1:110" x14ac:dyDescent="0.25">
      <c r="A182" s="76" t="s">
        <v>251</v>
      </c>
      <c r="B182" s="77">
        <v>43770</v>
      </c>
      <c r="C182" s="78" t="s">
        <v>252</v>
      </c>
      <c r="D182" s="78" t="s">
        <v>253</v>
      </c>
      <c r="E182" s="76" t="s">
        <v>254</v>
      </c>
      <c r="F182" s="76" t="s">
        <v>255</v>
      </c>
      <c r="G182" s="76" t="s">
        <v>256</v>
      </c>
      <c r="H182" s="76" t="s">
        <v>257</v>
      </c>
      <c r="I182" s="76" t="s">
        <v>258</v>
      </c>
      <c r="J182" s="78" t="s">
        <v>252</v>
      </c>
      <c r="K182" s="78" t="s">
        <v>259</v>
      </c>
      <c r="L182" s="76" t="s">
        <v>260</v>
      </c>
      <c r="M182" s="76" t="s">
        <v>261</v>
      </c>
      <c r="N182" s="76" t="s">
        <v>2295</v>
      </c>
      <c r="O182" s="76" t="s">
        <v>2296</v>
      </c>
      <c r="P182" s="76" t="s">
        <v>2297</v>
      </c>
      <c r="Q182" s="76" t="s">
        <v>2298</v>
      </c>
      <c r="R182" s="76" t="s">
        <v>1053</v>
      </c>
      <c r="S182" s="76" t="s">
        <v>267</v>
      </c>
      <c r="T182" s="76" t="s">
        <v>338</v>
      </c>
      <c r="U182" s="76" t="s">
        <v>548</v>
      </c>
      <c r="V182" s="79">
        <v>300000</v>
      </c>
      <c r="W182" s="79">
        <v>0</v>
      </c>
      <c r="X182" s="76" t="s">
        <v>2299</v>
      </c>
      <c r="Y182" s="76" t="s">
        <v>307</v>
      </c>
      <c r="Z182" s="76" t="s">
        <v>272</v>
      </c>
      <c r="AA182" s="76" t="s">
        <v>308</v>
      </c>
      <c r="AB182" s="76" t="s">
        <v>309</v>
      </c>
      <c r="AC182" s="76" t="s">
        <v>256</v>
      </c>
      <c r="AD182" s="76" t="s">
        <v>310</v>
      </c>
      <c r="AE182" s="76" t="s">
        <v>223</v>
      </c>
      <c r="AF182" s="76" t="s">
        <v>311</v>
      </c>
      <c r="AG182" s="76" t="s">
        <v>312</v>
      </c>
      <c r="AH182" s="76" t="s">
        <v>313</v>
      </c>
      <c r="AI182" s="78" t="s">
        <v>1926</v>
      </c>
      <c r="AJ182" s="78" t="s">
        <v>1926</v>
      </c>
      <c r="AK182" s="79">
        <v>31000</v>
      </c>
      <c r="AL182" s="76" t="s">
        <v>212</v>
      </c>
      <c r="AM182" s="78" t="s">
        <v>1726</v>
      </c>
      <c r="AN182" s="78" t="s">
        <v>1726</v>
      </c>
      <c r="AO182" s="78" t="s">
        <v>1726</v>
      </c>
      <c r="AP182" s="76" t="s">
        <v>232</v>
      </c>
      <c r="AQ182" s="76" t="s">
        <v>232</v>
      </c>
      <c r="AR182" s="79">
        <v>7000</v>
      </c>
      <c r="AS182" s="79" t="s">
        <v>256</v>
      </c>
      <c r="AT182" s="79">
        <v>0</v>
      </c>
      <c r="AU182" s="76" t="s">
        <v>2300</v>
      </c>
      <c r="AV182" s="79">
        <v>24000</v>
      </c>
      <c r="AW182" s="79">
        <v>2400</v>
      </c>
      <c r="AX182" s="79">
        <v>21600</v>
      </c>
      <c r="AY182" s="79">
        <v>0</v>
      </c>
      <c r="AZ182" s="79">
        <v>24000</v>
      </c>
      <c r="BA182" s="76" t="s">
        <v>328</v>
      </c>
      <c r="BB182" s="78" t="s">
        <v>2265</v>
      </c>
      <c r="BC182" s="78" t="s">
        <v>2265</v>
      </c>
      <c r="BD182" s="76">
        <v>251</v>
      </c>
      <c r="BE182" s="78" t="s">
        <v>1286</v>
      </c>
      <c r="BF182" s="76" t="s">
        <v>2301</v>
      </c>
      <c r="BG182" s="78" t="s">
        <v>1928</v>
      </c>
      <c r="BH182" s="76" t="s">
        <v>2301</v>
      </c>
      <c r="BI182" s="78" t="s">
        <v>1928</v>
      </c>
      <c r="BJ182" s="78" t="s">
        <v>1928</v>
      </c>
      <c r="BK182" s="76" t="s">
        <v>256</v>
      </c>
      <c r="BL182" s="79">
        <v>300000</v>
      </c>
      <c r="BM182" s="79">
        <v>276000</v>
      </c>
      <c r="BN182" s="76" t="s">
        <v>256</v>
      </c>
      <c r="BO182" s="76" t="s">
        <v>256</v>
      </c>
      <c r="BP182" s="76" t="s">
        <v>256</v>
      </c>
      <c r="BQ182" s="76" t="s">
        <v>256</v>
      </c>
      <c r="BR182" s="76" t="s">
        <v>256</v>
      </c>
      <c r="BS182" s="76" t="s">
        <v>293</v>
      </c>
      <c r="BT182" s="76" t="s">
        <v>256</v>
      </c>
      <c r="BU182" s="76" t="s">
        <v>256</v>
      </c>
      <c r="BV182" s="76" t="s">
        <v>256</v>
      </c>
      <c r="BW182" s="76" t="s">
        <v>256</v>
      </c>
      <c r="BX182" s="76" t="s">
        <v>256</v>
      </c>
      <c r="BY182" s="76" t="s">
        <v>412</v>
      </c>
      <c r="BZ182" s="76" t="s">
        <v>256</v>
      </c>
      <c r="CA182" s="76" t="s">
        <v>256</v>
      </c>
      <c r="CB182" s="76" t="s">
        <v>256</v>
      </c>
      <c r="CC182" s="76" t="s">
        <v>256</v>
      </c>
      <c r="CD182" s="76" t="s">
        <v>324</v>
      </c>
      <c r="CE182" s="76" t="s">
        <v>296</v>
      </c>
      <c r="CF182" s="76" t="s">
        <v>297</v>
      </c>
      <c r="CG182" s="76" t="s">
        <v>297</v>
      </c>
      <c r="CH182" s="76" t="s">
        <v>297</v>
      </c>
      <c r="CI182" s="76" t="s">
        <v>297</v>
      </c>
      <c r="CJ182" s="76" t="s">
        <v>297</v>
      </c>
      <c r="CK182" s="76" t="s">
        <v>297</v>
      </c>
      <c r="CL182" s="79">
        <v>0</v>
      </c>
      <c r="CM182" s="79">
        <v>0</v>
      </c>
      <c r="CN182" s="79">
        <v>0</v>
      </c>
      <c r="CO182" s="79">
        <v>0</v>
      </c>
      <c r="CP182" s="79">
        <v>0</v>
      </c>
      <c r="CQ182" s="79">
        <v>0</v>
      </c>
      <c r="CR182" s="79">
        <v>0</v>
      </c>
      <c r="CS182" s="79">
        <v>0</v>
      </c>
      <c r="CT182" s="79">
        <v>0</v>
      </c>
      <c r="CU182" s="79">
        <v>2021100051971990</v>
      </c>
      <c r="CV182" s="79" t="s">
        <v>256</v>
      </c>
      <c r="CW182" s="76" t="s">
        <v>256</v>
      </c>
      <c r="CX182" s="79" t="s">
        <v>2302</v>
      </c>
      <c r="CY182" s="79" t="s">
        <v>256</v>
      </c>
      <c r="CZ182" s="79" t="s">
        <v>256</v>
      </c>
      <c r="DA182" s="79" t="s">
        <v>256</v>
      </c>
      <c r="DB182" s="79" t="s">
        <v>256</v>
      </c>
      <c r="DC182" s="79" t="s">
        <v>256</v>
      </c>
      <c r="DD182" s="79" t="s">
        <v>256</v>
      </c>
      <c r="DE182" s="79" t="s">
        <v>256</v>
      </c>
      <c r="DF182" s="44" t="s">
        <v>256</v>
      </c>
    </row>
    <row r="183" spans="1:110" x14ac:dyDescent="0.25">
      <c r="A183" s="76" t="s">
        <v>251</v>
      </c>
      <c r="B183" s="77">
        <v>43770</v>
      </c>
      <c r="C183" s="78" t="s">
        <v>252</v>
      </c>
      <c r="D183" s="78" t="s">
        <v>253</v>
      </c>
      <c r="E183" s="76" t="s">
        <v>254</v>
      </c>
      <c r="F183" s="76" t="s">
        <v>255</v>
      </c>
      <c r="G183" s="76" t="s">
        <v>256</v>
      </c>
      <c r="H183" s="76" t="s">
        <v>257</v>
      </c>
      <c r="I183" s="76" t="s">
        <v>258</v>
      </c>
      <c r="J183" s="78" t="s">
        <v>252</v>
      </c>
      <c r="K183" s="78" t="s">
        <v>259</v>
      </c>
      <c r="L183" s="76" t="s">
        <v>260</v>
      </c>
      <c r="M183" s="76" t="s">
        <v>261</v>
      </c>
      <c r="N183" s="76" t="s">
        <v>2158</v>
      </c>
      <c r="O183" s="76" t="s">
        <v>2159</v>
      </c>
      <c r="P183" s="76" t="s">
        <v>2160</v>
      </c>
      <c r="Q183" s="76" t="s">
        <v>2211</v>
      </c>
      <c r="R183" s="76" t="s">
        <v>266</v>
      </c>
      <c r="S183" s="76" t="s">
        <v>267</v>
      </c>
      <c r="T183" s="76" t="s">
        <v>268</v>
      </c>
      <c r="U183" s="76" t="s">
        <v>305</v>
      </c>
      <c r="V183" s="79">
        <v>300000</v>
      </c>
      <c r="W183" s="79">
        <v>0</v>
      </c>
      <c r="X183" s="76" t="s">
        <v>2303</v>
      </c>
      <c r="Y183" s="76" t="s">
        <v>1298</v>
      </c>
      <c r="Z183" s="76" t="s">
        <v>362</v>
      </c>
      <c r="AA183" s="76" t="s">
        <v>496</v>
      </c>
      <c r="AB183" s="76" t="s">
        <v>256</v>
      </c>
      <c r="AC183" s="76" t="s">
        <v>296</v>
      </c>
      <c r="AD183" s="76" t="s">
        <v>1299</v>
      </c>
      <c r="AE183" s="76" t="s">
        <v>222</v>
      </c>
      <c r="AF183" s="76" t="s">
        <v>1805</v>
      </c>
      <c r="AG183" s="76" t="s">
        <v>1806</v>
      </c>
      <c r="AH183" s="76" t="s">
        <v>997</v>
      </c>
      <c r="AI183" s="78" t="s">
        <v>1277</v>
      </c>
      <c r="AJ183" s="78" t="s">
        <v>711</v>
      </c>
      <c r="AK183" s="79">
        <v>24608</v>
      </c>
      <c r="AL183" s="76" t="s">
        <v>211</v>
      </c>
      <c r="AM183" s="78" t="s">
        <v>1333</v>
      </c>
      <c r="AN183" s="78" t="s">
        <v>1332</v>
      </c>
      <c r="AO183" s="78" t="s">
        <v>1532</v>
      </c>
      <c r="AP183" s="76" t="s">
        <v>373</v>
      </c>
      <c r="AQ183" s="76" t="s">
        <v>373</v>
      </c>
      <c r="AR183" s="79">
        <v>1150</v>
      </c>
      <c r="AS183" s="79" t="s">
        <v>256</v>
      </c>
      <c r="AT183" s="79">
        <v>0</v>
      </c>
      <c r="AU183" s="76" t="s">
        <v>2304</v>
      </c>
      <c r="AV183" s="79">
        <v>23458</v>
      </c>
      <c r="AW183" s="79">
        <v>0</v>
      </c>
      <c r="AX183" s="79">
        <v>23458</v>
      </c>
      <c r="AY183" s="79">
        <v>0</v>
      </c>
      <c r="AZ183" s="79">
        <v>23458</v>
      </c>
      <c r="BA183" s="76" t="s">
        <v>2158</v>
      </c>
      <c r="BB183" s="78" t="s">
        <v>1335</v>
      </c>
      <c r="BC183" s="78" t="s">
        <v>1335</v>
      </c>
      <c r="BD183" s="76">
        <v>242</v>
      </c>
      <c r="BE183" s="78" t="s">
        <v>1374</v>
      </c>
      <c r="BF183" s="76" t="s">
        <v>2305</v>
      </c>
      <c r="BG183" s="78" t="s">
        <v>1025</v>
      </c>
      <c r="BH183" s="76" t="s">
        <v>2305</v>
      </c>
      <c r="BI183" s="78" t="s">
        <v>1025</v>
      </c>
      <c r="BJ183" s="78" t="s">
        <v>1025</v>
      </c>
      <c r="BK183" s="76" t="s">
        <v>256</v>
      </c>
      <c r="BL183" s="79">
        <v>222564</v>
      </c>
      <c r="BM183" s="79">
        <v>199106</v>
      </c>
      <c r="BN183" s="76" t="s">
        <v>256</v>
      </c>
      <c r="BO183" s="76" t="s">
        <v>256</v>
      </c>
      <c r="BP183" s="76" t="s">
        <v>256</v>
      </c>
      <c r="BQ183" s="76" t="s">
        <v>256</v>
      </c>
      <c r="BR183" s="76" t="s">
        <v>256</v>
      </c>
      <c r="BS183" s="76" t="s">
        <v>293</v>
      </c>
      <c r="BT183" s="76" t="s">
        <v>256</v>
      </c>
      <c r="BU183" s="76" t="s">
        <v>256</v>
      </c>
      <c r="BV183" s="76" t="s">
        <v>256</v>
      </c>
      <c r="BW183" s="76" t="s">
        <v>256</v>
      </c>
      <c r="BX183" s="76" t="s">
        <v>256</v>
      </c>
      <c r="BY183" s="76" t="s">
        <v>2048</v>
      </c>
      <c r="BZ183" s="76" t="s">
        <v>256</v>
      </c>
      <c r="CA183" s="76" t="s">
        <v>256</v>
      </c>
      <c r="CB183" s="76" t="s">
        <v>256</v>
      </c>
      <c r="CC183" s="76" t="s">
        <v>256</v>
      </c>
      <c r="CD183" s="76" t="s">
        <v>1306</v>
      </c>
      <c r="CE183" s="76" t="s">
        <v>296</v>
      </c>
      <c r="CF183" s="76" t="s">
        <v>297</v>
      </c>
      <c r="CG183" s="76" t="s">
        <v>297</v>
      </c>
      <c r="CH183" s="76" t="s">
        <v>297</v>
      </c>
      <c r="CI183" s="76" t="s">
        <v>297</v>
      </c>
      <c r="CJ183" s="76" t="s">
        <v>297</v>
      </c>
      <c r="CK183" s="76" t="s">
        <v>297</v>
      </c>
      <c r="CL183" s="79">
        <v>0</v>
      </c>
      <c r="CM183" s="79">
        <v>0</v>
      </c>
      <c r="CN183" s="79">
        <v>0</v>
      </c>
      <c r="CO183" s="79">
        <v>0</v>
      </c>
      <c r="CP183" s="79">
        <v>0</v>
      </c>
      <c r="CQ183" s="79">
        <v>0</v>
      </c>
      <c r="CR183" s="79">
        <v>0</v>
      </c>
      <c r="CS183" s="79">
        <v>0</v>
      </c>
      <c r="CT183" s="79">
        <v>0</v>
      </c>
      <c r="CU183" s="79">
        <v>2021100051972030</v>
      </c>
      <c r="CV183" s="79" t="s">
        <v>256</v>
      </c>
      <c r="CW183" s="76" t="s">
        <v>256</v>
      </c>
      <c r="CX183" s="79" t="s">
        <v>2306</v>
      </c>
      <c r="CY183" s="79" t="s">
        <v>256</v>
      </c>
      <c r="CZ183" s="79" t="s">
        <v>256</v>
      </c>
      <c r="DA183" s="79" t="s">
        <v>256</v>
      </c>
      <c r="DB183" s="79" t="s">
        <v>256</v>
      </c>
      <c r="DC183" s="79" t="s">
        <v>256</v>
      </c>
      <c r="DD183" s="79" t="s">
        <v>256</v>
      </c>
      <c r="DE183" s="79" t="s">
        <v>256</v>
      </c>
      <c r="DF183" s="44" t="s">
        <v>256</v>
      </c>
    </row>
    <row r="184" spans="1:110" x14ac:dyDescent="0.25">
      <c r="A184" s="76" t="s">
        <v>251</v>
      </c>
      <c r="B184" s="77">
        <v>43770</v>
      </c>
      <c r="C184" s="78" t="s">
        <v>252</v>
      </c>
      <c r="D184" s="78" t="s">
        <v>253</v>
      </c>
      <c r="E184" s="76" t="s">
        <v>254</v>
      </c>
      <c r="F184" s="76" t="s">
        <v>255</v>
      </c>
      <c r="G184" s="76" t="s">
        <v>256</v>
      </c>
      <c r="H184" s="76" t="s">
        <v>257</v>
      </c>
      <c r="I184" s="76" t="s">
        <v>258</v>
      </c>
      <c r="J184" s="78" t="s">
        <v>252</v>
      </c>
      <c r="K184" s="78" t="s">
        <v>259</v>
      </c>
      <c r="L184" s="76" t="s">
        <v>260</v>
      </c>
      <c r="M184" s="76" t="s">
        <v>261</v>
      </c>
      <c r="N184" s="76" t="s">
        <v>2307</v>
      </c>
      <c r="O184" s="76" t="s">
        <v>2308</v>
      </c>
      <c r="P184" s="76" t="s">
        <v>2309</v>
      </c>
      <c r="Q184" s="76" t="s">
        <v>2310</v>
      </c>
      <c r="R184" s="76" t="s">
        <v>1081</v>
      </c>
      <c r="S184" s="76" t="s">
        <v>337</v>
      </c>
      <c r="T184" s="76" t="s">
        <v>268</v>
      </c>
      <c r="U184" s="76" t="s">
        <v>269</v>
      </c>
      <c r="V184" s="79">
        <v>300000</v>
      </c>
      <c r="W184" s="79">
        <v>0</v>
      </c>
      <c r="X184" s="76" t="s">
        <v>2311</v>
      </c>
      <c r="Y184" s="76" t="s">
        <v>2312</v>
      </c>
      <c r="Z184" s="76" t="s">
        <v>2200</v>
      </c>
      <c r="AA184" s="76" t="s">
        <v>2201</v>
      </c>
      <c r="AB184" s="76" t="s">
        <v>2313</v>
      </c>
      <c r="AC184" s="76" t="s">
        <v>256</v>
      </c>
      <c r="AD184" s="76" t="s">
        <v>2314</v>
      </c>
      <c r="AE184" s="76" t="s">
        <v>222</v>
      </c>
      <c r="AF184" s="76" t="s">
        <v>344</v>
      </c>
      <c r="AG184" s="76" t="s">
        <v>345</v>
      </c>
      <c r="AH184" s="76" t="s">
        <v>279</v>
      </c>
      <c r="AI184" s="78" t="s">
        <v>1532</v>
      </c>
      <c r="AJ184" s="78" t="s">
        <v>1926</v>
      </c>
      <c r="AK184" s="79">
        <v>20730</v>
      </c>
      <c r="AL184" s="76" t="s">
        <v>211</v>
      </c>
      <c r="AM184" s="78" t="s">
        <v>2092</v>
      </c>
      <c r="AN184" s="78" t="s">
        <v>1854</v>
      </c>
      <c r="AO184" s="78" t="s">
        <v>1854</v>
      </c>
      <c r="AP184" s="76" t="s">
        <v>232</v>
      </c>
      <c r="AQ184" s="76" t="s">
        <v>232</v>
      </c>
      <c r="AR184" s="79">
        <v>0</v>
      </c>
      <c r="AS184" s="79" t="s">
        <v>256</v>
      </c>
      <c r="AT184" s="79">
        <v>1805</v>
      </c>
      <c r="AU184" s="76" t="s">
        <v>256</v>
      </c>
      <c r="AV184" s="79">
        <v>18925</v>
      </c>
      <c r="AW184" s="79">
        <v>1893</v>
      </c>
      <c r="AX184" s="79">
        <v>17032</v>
      </c>
      <c r="AY184" s="79">
        <v>0</v>
      </c>
      <c r="AZ184" s="79">
        <v>18925</v>
      </c>
      <c r="BA184" s="76" t="s">
        <v>2315</v>
      </c>
      <c r="BB184" s="78" t="s">
        <v>2265</v>
      </c>
      <c r="BC184" s="78" t="s">
        <v>2265</v>
      </c>
      <c r="BD184" s="76">
        <v>251</v>
      </c>
      <c r="BE184" s="78" t="s">
        <v>1286</v>
      </c>
      <c r="BF184" s="76" t="s">
        <v>2316</v>
      </c>
      <c r="BG184" s="78" t="s">
        <v>1928</v>
      </c>
      <c r="BH184" s="76" t="s">
        <v>2316</v>
      </c>
      <c r="BI184" s="78" t="s">
        <v>1928</v>
      </c>
      <c r="BJ184" s="78" t="s">
        <v>1928</v>
      </c>
      <c r="BK184" s="76" t="s">
        <v>256</v>
      </c>
      <c r="BL184" s="79">
        <v>278140</v>
      </c>
      <c r="BM184" s="79">
        <v>259215</v>
      </c>
      <c r="BN184" s="76" t="s">
        <v>256</v>
      </c>
      <c r="BO184" s="76" t="s">
        <v>256</v>
      </c>
      <c r="BP184" s="76" t="s">
        <v>256</v>
      </c>
      <c r="BQ184" s="76" t="s">
        <v>256</v>
      </c>
      <c r="BR184" s="76" t="s">
        <v>256</v>
      </c>
      <c r="BS184" s="76" t="s">
        <v>293</v>
      </c>
      <c r="BT184" s="76" t="s">
        <v>256</v>
      </c>
      <c r="BU184" s="76" t="s">
        <v>256</v>
      </c>
      <c r="BV184" s="76" t="s">
        <v>256</v>
      </c>
      <c r="BW184" s="76" t="s">
        <v>256</v>
      </c>
      <c r="BX184" s="76" t="s">
        <v>256</v>
      </c>
      <c r="BY184" s="76" t="s">
        <v>294</v>
      </c>
      <c r="BZ184" s="76" t="s">
        <v>256</v>
      </c>
      <c r="CA184" s="76" t="s">
        <v>256</v>
      </c>
      <c r="CB184" s="76" t="s">
        <v>256</v>
      </c>
      <c r="CC184" s="76" t="s">
        <v>256</v>
      </c>
      <c r="CD184" s="76" t="s">
        <v>2317</v>
      </c>
      <c r="CE184" s="76" t="s">
        <v>296</v>
      </c>
      <c r="CF184" s="76" t="s">
        <v>297</v>
      </c>
      <c r="CG184" s="76" t="s">
        <v>297</v>
      </c>
      <c r="CH184" s="76" t="s">
        <v>297</v>
      </c>
      <c r="CI184" s="76" t="s">
        <v>297</v>
      </c>
      <c r="CJ184" s="76" t="s">
        <v>297</v>
      </c>
      <c r="CK184" s="76" t="s">
        <v>297</v>
      </c>
      <c r="CL184" s="79">
        <v>0</v>
      </c>
      <c r="CM184" s="79">
        <v>0</v>
      </c>
      <c r="CN184" s="79">
        <v>0</v>
      </c>
      <c r="CO184" s="79">
        <v>0</v>
      </c>
      <c r="CP184" s="79">
        <v>0</v>
      </c>
      <c r="CQ184" s="79">
        <v>0</v>
      </c>
      <c r="CR184" s="79">
        <v>0</v>
      </c>
      <c r="CS184" s="79">
        <v>0</v>
      </c>
      <c r="CT184" s="79">
        <v>0</v>
      </c>
      <c r="CU184" s="79">
        <v>2021100051972210</v>
      </c>
      <c r="CV184" s="79" t="s">
        <v>256</v>
      </c>
      <c r="CW184" s="76" t="s">
        <v>256</v>
      </c>
      <c r="CX184" s="79" t="s">
        <v>2318</v>
      </c>
      <c r="CY184" s="79" t="s">
        <v>256</v>
      </c>
      <c r="CZ184" s="79" t="s">
        <v>256</v>
      </c>
      <c r="DA184" s="79" t="s">
        <v>256</v>
      </c>
      <c r="DB184" s="79" t="s">
        <v>256</v>
      </c>
      <c r="DC184" s="79" t="s">
        <v>256</v>
      </c>
      <c r="DD184" s="79" t="s">
        <v>256</v>
      </c>
      <c r="DE184" s="79" t="s">
        <v>256</v>
      </c>
      <c r="DF184" s="44" t="s">
        <v>256</v>
      </c>
    </row>
    <row r="185" spans="1:110" x14ac:dyDescent="0.25">
      <c r="A185" s="76" t="s">
        <v>251</v>
      </c>
      <c r="B185" s="77">
        <v>43770</v>
      </c>
      <c r="C185" s="78" t="s">
        <v>252</v>
      </c>
      <c r="D185" s="78" t="s">
        <v>253</v>
      </c>
      <c r="E185" s="76" t="s">
        <v>254</v>
      </c>
      <c r="F185" s="76" t="s">
        <v>255</v>
      </c>
      <c r="G185" s="76" t="s">
        <v>256</v>
      </c>
      <c r="H185" s="76" t="s">
        <v>257</v>
      </c>
      <c r="I185" s="76" t="s">
        <v>258</v>
      </c>
      <c r="J185" s="78" t="s">
        <v>252</v>
      </c>
      <c r="K185" s="78" t="s">
        <v>259</v>
      </c>
      <c r="L185" s="76" t="s">
        <v>260</v>
      </c>
      <c r="M185" s="76" t="s">
        <v>261</v>
      </c>
      <c r="N185" s="76" t="s">
        <v>2319</v>
      </c>
      <c r="O185" s="76" t="s">
        <v>2320</v>
      </c>
      <c r="P185" s="76" t="s">
        <v>2321</v>
      </c>
      <c r="Q185" s="76" t="s">
        <v>2322</v>
      </c>
      <c r="R185" s="76" t="s">
        <v>336</v>
      </c>
      <c r="S185" s="76" t="s">
        <v>337</v>
      </c>
      <c r="T185" s="76" t="s">
        <v>338</v>
      </c>
      <c r="U185" s="76" t="s">
        <v>548</v>
      </c>
      <c r="V185" s="79">
        <v>300000</v>
      </c>
      <c r="W185" s="79">
        <v>0</v>
      </c>
      <c r="X185" s="76" t="s">
        <v>2323</v>
      </c>
      <c r="Y185" s="76" t="s">
        <v>2324</v>
      </c>
      <c r="Z185" s="76" t="s">
        <v>2325</v>
      </c>
      <c r="AA185" s="76" t="s">
        <v>2326</v>
      </c>
      <c r="AB185" s="76" t="s">
        <v>296</v>
      </c>
      <c r="AC185" s="76" t="s">
        <v>297</v>
      </c>
      <c r="AD185" s="76" t="s">
        <v>2327</v>
      </c>
      <c r="AE185" s="76" t="s">
        <v>222</v>
      </c>
      <c r="AF185" s="76" t="s">
        <v>2328</v>
      </c>
      <c r="AG185" s="76" t="s">
        <v>2329</v>
      </c>
      <c r="AH185" s="76" t="s">
        <v>997</v>
      </c>
      <c r="AI185" s="78" t="s">
        <v>1536</v>
      </c>
      <c r="AJ185" s="78" t="s">
        <v>2330</v>
      </c>
      <c r="AK185" s="79">
        <v>24884</v>
      </c>
      <c r="AL185" s="76" t="s">
        <v>211</v>
      </c>
      <c r="AM185" s="78" t="s">
        <v>1726</v>
      </c>
      <c r="AN185" s="78" t="s">
        <v>1854</v>
      </c>
      <c r="AO185" s="78" t="s">
        <v>1026</v>
      </c>
      <c r="AP185" s="76" t="s">
        <v>373</v>
      </c>
      <c r="AQ185" s="76" t="s">
        <v>373</v>
      </c>
      <c r="AR185" s="79">
        <v>1907</v>
      </c>
      <c r="AS185" s="79" t="s">
        <v>256</v>
      </c>
      <c r="AT185" s="79">
        <v>0</v>
      </c>
      <c r="AU185" s="76" t="s">
        <v>2331</v>
      </c>
      <c r="AV185" s="79">
        <v>22977</v>
      </c>
      <c r="AW185" s="79">
        <v>0</v>
      </c>
      <c r="AX185" s="79">
        <v>22977</v>
      </c>
      <c r="AY185" s="79">
        <v>0</v>
      </c>
      <c r="AZ185" s="79">
        <v>22977</v>
      </c>
      <c r="BA185" s="76" t="s">
        <v>2319</v>
      </c>
      <c r="BB185" s="78" t="s">
        <v>1028</v>
      </c>
      <c r="BC185" s="78" t="s">
        <v>1028</v>
      </c>
      <c r="BD185" s="76">
        <v>251</v>
      </c>
      <c r="BE185" s="78" t="s">
        <v>1286</v>
      </c>
      <c r="BF185" s="76" t="s">
        <v>2332</v>
      </c>
      <c r="BG185" s="78" t="s">
        <v>1928</v>
      </c>
      <c r="BH185" s="76" t="s">
        <v>2332</v>
      </c>
      <c r="BI185" s="78" t="s">
        <v>1928</v>
      </c>
      <c r="BJ185" s="78" t="s">
        <v>1928</v>
      </c>
      <c r="BK185" s="76" t="s">
        <v>256</v>
      </c>
      <c r="BL185" s="79">
        <v>300000</v>
      </c>
      <c r="BM185" s="79">
        <v>277023</v>
      </c>
      <c r="BN185" s="76" t="s">
        <v>256</v>
      </c>
      <c r="BO185" s="76" t="s">
        <v>256</v>
      </c>
      <c r="BP185" s="76" t="s">
        <v>256</v>
      </c>
      <c r="BQ185" s="76" t="s">
        <v>256</v>
      </c>
      <c r="BR185" s="76" t="s">
        <v>256</v>
      </c>
      <c r="BS185" s="76" t="s">
        <v>293</v>
      </c>
      <c r="BT185" s="76" t="s">
        <v>256</v>
      </c>
      <c r="BU185" s="76" t="s">
        <v>256</v>
      </c>
      <c r="BV185" s="76" t="s">
        <v>256</v>
      </c>
      <c r="BW185" s="76" t="s">
        <v>256</v>
      </c>
      <c r="BX185" s="76" t="s">
        <v>256</v>
      </c>
      <c r="BY185" s="76" t="s">
        <v>2048</v>
      </c>
      <c r="BZ185" s="76" t="s">
        <v>256</v>
      </c>
      <c r="CA185" s="76" t="s">
        <v>256</v>
      </c>
      <c r="CB185" s="76" t="s">
        <v>256</v>
      </c>
      <c r="CC185" s="76" t="s">
        <v>256</v>
      </c>
      <c r="CD185" s="76" t="s">
        <v>2333</v>
      </c>
      <c r="CE185" s="76" t="s">
        <v>296</v>
      </c>
      <c r="CF185" s="76" t="s">
        <v>297</v>
      </c>
      <c r="CG185" s="76" t="s">
        <v>297</v>
      </c>
      <c r="CH185" s="76" t="s">
        <v>297</v>
      </c>
      <c r="CI185" s="76" t="s">
        <v>297</v>
      </c>
      <c r="CJ185" s="76" t="s">
        <v>297</v>
      </c>
      <c r="CK185" s="76" t="s">
        <v>297</v>
      </c>
      <c r="CL185" s="79">
        <v>0</v>
      </c>
      <c r="CM185" s="79">
        <v>0</v>
      </c>
      <c r="CN185" s="79">
        <v>0</v>
      </c>
      <c r="CO185" s="79">
        <v>0</v>
      </c>
      <c r="CP185" s="79">
        <v>0</v>
      </c>
      <c r="CQ185" s="79">
        <v>0</v>
      </c>
      <c r="CR185" s="79">
        <v>0</v>
      </c>
      <c r="CS185" s="79">
        <v>0</v>
      </c>
      <c r="CT185" s="79">
        <v>0</v>
      </c>
      <c r="CU185" s="79">
        <v>2021100051973060</v>
      </c>
      <c r="CV185" s="79" t="s">
        <v>256</v>
      </c>
      <c r="CW185" s="76" t="s">
        <v>256</v>
      </c>
      <c r="CX185" s="79" t="s">
        <v>2334</v>
      </c>
      <c r="CY185" s="79" t="s">
        <v>256</v>
      </c>
      <c r="CZ185" s="79" t="s">
        <v>256</v>
      </c>
      <c r="DA185" s="79" t="s">
        <v>256</v>
      </c>
      <c r="DB185" s="79" t="s">
        <v>256</v>
      </c>
      <c r="DC185" s="79" t="s">
        <v>256</v>
      </c>
      <c r="DD185" s="79" t="s">
        <v>256</v>
      </c>
      <c r="DE185" s="79" t="s">
        <v>256</v>
      </c>
      <c r="DF185" s="44" t="s">
        <v>256</v>
      </c>
    </row>
    <row r="186" spans="1:110" x14ac:dyDescent="0.25">
      <c r="A186" s="76" t="s">
        <v>251</v>
      </c>
      <c r="B186" s="77">
        <v>43770</v>
      </c>
      <c r="C186" s="78" t="s">
        <v>252</v>
      </c>
      <c r="D186" s="78" t="s">
        <v>253</v>
      </c>
      <c r="E186" s="76" t="s">
        <v>254</v>
      </c>
      <c r="F186" s="76" t="s">
        <v>255</v>
      </c>
      <c r="G186" s="76" t="s">
        <v>256</v>
      </c>
      <c r="H186" s="76" t="s">
        <v>257</v>
      </c>
      <c r="I186" s="76" t="s">
        <v>258</v>
      </c>
      <c r="J186" s="78" t="s">
        <v>252</v>
      </c>
      <c r="K186" s="78" t="s">
        <v>259</v>
      </c>
      <c r="L186" s="76" t="s">
        <v>260</v>
      </c>
      <c r="M186" s="76" t="s">
        <v>261</v>
      </c>
      <c r="N186" s="76" t="s">
        <v>381</v>
      </c>
      <c r="O186" s="76" t="s">
        <v>382</v>
      </c>
      <c r="P186" s="76" t="s">
        <v>383</v>
      </c>
      <c r="Q186" s="76" t="s">
        <v>2335</v>
      </c>
      <c r="R186" s="76" t="s">
        <v>2336</v>
      </c>
      <c r="S186" s="76" t="s">
        <v>2073</v>
      </c>
      <c r="T186" s="76" t="s">
        <v>338</v>
      </c>
      <c r="U186" s="76" t="s">
        <v>548</v>
      </c>
      <c r="V186" s="79">
        <v>300000</v>
      </c>
      <c r="W186" s="79">
        <v>0</v>
      </c>
      <c r="X186" s="76" t="s">
        <v>2337</v>
      </c>
      <c r="Y186" s="76" t="s">
        <v>550</v>
      </c>
      <c r="Z186" s="76" t="s">
        <v>272</v>
      </c>
      <c r="AA186" s="76" t="s">
        <v>308</v>
      </c>
      <c r="AB186" s="76" t="s">
        <v>551</v>
      </c>
      <c r="AC186" s="76" t="s">
        <v>256</v>
      </c>
      <c r="AD186" s="76" t="s">
        <v>552</v>
      </c>
      <c r="AE186" s="76" t="s">
        <v>222</v>
      </c>
      <c r="AF186" s="76" t="s">
        <v>778</v>
      </c>
      <c r="AG186" s="76" t="s">
        <v>779</v>
      </c>
      <c r="AH186" s="76" t="s">
        <v>555</v>
      </c>
      <c r="AI186" s="78" t="s">
        <v>1335</v>
      </c>
      <c r="AJ186" s="78" t="s">
        <v>1726</v>
      </c>
      <c r="AK186" s="79">
        <v>155662</v>
      </c>
      <c r="AL186" s="76" t="s">
        <v>216</v>
      </c>
      <c r="AM186" s="78" t="s">
        <v>1380</v>
      </c>
      <c r="AN186" s="78" t="s">
        <v>1028</v>
      </c>
      <c r="AO186" s="78" t="s">
        <v>1028</v>
      </c>
      <c r="AP186" s="76" t="s">
        <v>232</v>
      </c>
      <c r="AQ186" s="76" t="s">
        <v>232</v>
      </c>
      <c r="AR186" s="79">
        <v>15505</v>
      </c>
      <c r="AS186" s="79" t="s">
        <v>256</v>
      </c>
      <c r="AT186" s="79">
        <v>15566</v>
      </c>
      <c r="AU186" s="76" t="s">
        <v>2338</v>
      </c>
      <c r="AV186" s="79">
        <v>124591</v>
      </c>
      <c r="AW186" s="79">
        <v>12459</v>
      </c>
      <c r="AX186" s="79">
        <v>112132</v>
      </c>
      <c r="AY186" s="79">
        <v>0</v>
      </c>
      <c r="AZ186" s="79">
        <v>124591</v>
      </c>
      <c r="BA186" s="76" t="s">
        <v>558</v>
      </c>
      <c r="BB186" s="78" t="s">
        <v>1380</v>
      </c>
      <c r="BC186" s="78" t="s">
        <v>1380</v>
      </c>
      <c r="BD186" s="76">
        <v>253</v>
      </c>
      <c r="BE186" s="78" t="s">
        <v>1287</v>
      </c>
      <c r="BF186" s="76" t="s">
        <v>2339</v>
      </c>
      <c r="BG186" s="78" t="s">
        <v>1289</v>
      </c>
      <c r="BH186" s="76" t="s">
        <v>2339</v>
      </c>
      <c r="BI186" s="78" t="s">
        <v>1289</v>
      </c>
      <c r="BJ186" s="78" t="s">
        <v>1289</v>
      </c>
      <c r="BK186" s="76" t="s">
        <v>256</v>
      </c>
      <c r="BL186" s="79">
        <v>255527</v>
      </c>
      <c r="BM186" s="79">
        <v>130936</v>
      </c>
      <c r="BN186" s="76" t="s">
        <v>290</v>
      </c>
      <c r="BO186" s="76" t="s">
        <v>291</v>
      </c>
      <c r="BP186" s="76" t="s">
        <v>1401</v>
      </c>
      <c r="BQ186" s="76" t="s">
        <v>256</v>
      </c>
      <c r="BR186" s="76" t="s">
        <v>256</v>
      </c>
      <c r="BS186" s="76" t="s">
        <v>293</v>
      </c>
      <c r="BT186" s="76" t="s">
        <v>256</v>
      </c>
      <c r="BU186" s="76" t="s">
        <v>256</v>
      </c>
      <c r="BV186" s="76" t="s">
        <v>256</v>
      </c>
      <c r="BW186" s="76" t="s">
        <v>256</v>
      </c>
      <c r="BX186" s="76" t="s">
        <v>256</v>
      </c>
      <c r="BY186" s="76" t="s">
        <v>634</v>
      </c>
      <c r="BZ186" s="76" t="s">
        <v>256</v>
      </c>
      <c r="CA186" s="76" t="s">
        <v>256</v>
      </c>
      <c r="CB186" s="76" t="s">
        <v>256</v>
      </c>
      <c r="CC186" s="76" t="s">
        <v>256</v>
      </c>
      <c r="CD186" s="76" t="s">
        <v>560</v>
      </c>
      <c r="CE186" s="76" t="s">
        <v>296</v>
      </c>
      <c r="CF186" s="76" t="s">
        <v>297</v>
      </c>
      <c r="CG186" s="76" t="s">
        <v>297</v>
      </c>
      <c r="CH186" s="76" t="s">
        <v>297</v>
      </c>
      <c r="CI186" s="76" t="s">
        <v>297</v>
      </c>
      <c r="CJ186" s="76" t="s">
        <v>297</v>
      </c>
      <c r="CK186" s="76" t="s">
        <v>297</v>
      </c>
      <c r="CL186" s="79">
        <v>0</v>
      </c>
      <c r="CM186" s="79">
        <v>0</v>
      </c>
      <c r="CN186" s="79">
        <v>0</v>
      </c>
      <c r="CO186" s="79">
        <v>0</v>
      </c>
      <c r="CP186" s="79">
        <v>0</v>
      </c>
      <c r="CQ186" s="79">
        <v>0</v>
      </c>
      <c r="CR186" s="79">
        <v>0</v>
      </c>
      <c r="CS186" s="79">
        <v>0</v>
      </c>
      <c r="CT186" s="79">
        <v>0</v>
      </c>
      <c r="CU186" s="79">
        <v>2021100051973060</v>
      </c>
      <c r="CV186" s="79" t="s">
        <v>256</v>
      </c>
      <c r="CW186" s="76" t="s">
        <v>256</v>
      </c>
      <c r="CX186" s="79" t="s">
        <v>2340</v>
      </c>
      <c r="CY186" s="79" t="s">
        <v>256</v>
      </c>
      <c r="CZ186" s="79" t="s">
        <v>256</v>
      </c>
      <c r="DA186" s="79" t="s">
        <v>256</v>
      </c>
      <c r="DB186" s="79" t="s">
        <v>256</v>
      </c>
      <c r="DC186" s="79" t="s">
        <v>256</v>
      </c>
      <c r="DD186" s="79" t="s">
        <v>256</v>
      </c>
      <c r="DE186" s="79" t="s">
        <v>256</v>
      </c>
      <c r="DF186" s="44" t="s">
        <v>256</v>
      </c>
    </row>
    <row r="187" spans="1:110" x14ac:dyDescent="0.25">
      <c r="A187" s="76" t="s">
        <v>251</v>
      </c>
      <c r="B187" s="77">
        <v>43770</v>
      </c>
      <c r="C187" s="78" t="s">
        <v>252</v>
      </c>
      <c r="D187" s="78" t="s">
        <v>253</v>
      </c>
      <c r="E187" s="76" t="s">
        <v>254</v>
      </c>
      <c r="F187" s="76" t="s">
        <v>255</v>
      </c>
      <c r="G187" s="76" t="s">
        <v>256</v>
      </c>
      <c r="H187" s="76" t="s">
        <v>257</v>
      </c>
      <c r="I187" s="76" t="s">
        <v>258</v>
      </c>
      <c r="J187" s="78" t="s">
        <v>252</v>
      </c>
      <c r="K187" s="78" t="s">
        <v>259</v>
      </c>
      <c r="L187" s="76" t="s">
        <v>260</v>
      </c>
      <c r="M187" s="76" t="s">
        <v>261</v>
      </c>
      <c r="N187" s="76" t="s">
        <v>2341</v>
      </c>
      <c r="O187" s="76" t="s">
        <v>2342</v>
      </c>
      <c r="P187" s="76" t="s">
        <v>2343</v>
      </c>
      <c r="Q187" s="76" t="s">
        <v>2344</v>
      </c>
      <c r="R187" s="76" t="s">
        <v>421</v>
      </c>
      <c r="S187" s="76" t="s">
        <v>422</v>
      </c>
      <c r="T187" s="76" t="s">
        <v>338</v>
      </c>
      <c r="U187" s="76" t="s">
        <v>512</v>
      </c>
      <c r="V187" s="79">
        <v>300000</v>
      </c>
      <c r="W187" s="79">
        <v>0</v>
      </c>
      <c r="X187" s="76" t="s">
        <v>2345</v>
      </c>
      <c r="Y187" s="76" t="s">
        <v>2346</v>
      </c>
      <c r="Z187" s="76" t="s">
        <v>362</v>
      </c>
      <c r="AA187" s="76" t="s">
        <v>2347</v>
      </c>
      <c r="AB187" s="76" t="s">
        <v>256</v>
      </c>
      <c r="AC187" s="76" t="s">
        <v>256</v>
      </c>
      <c r="AD187" s="76" t="s">
        <v>2348</v>
      </c>
      <c r="AE187" s="76" t="s">
        <v>222</v>
      </c>
      <c r="AF187" s="76" t="s">
        <v>553</v>
      </c>
      <c r="AG187" s="76" t="s">
        <v>554</v>
      </c>
      <c r="AH187" s="76" t="s">
        <v>555</v>
      </c>
      <c r="AI187" s="78" t="s">
        <v>1926</v>
      </c>
      <c r="AJ187" s="78" t="s">
        <v>2349</v>
      </c>
      <c r="AK187" s="79">
        <v>32283</v>
      </c>
      <c r="AL187" s="76" t="s">
        <v>212</v>
      </c>
      <c r="AM187" s="78" t="s">
        <v>1028</v>
      </c>
      <c r="AN187" s="78" t="s">
        <v>1726</v>
      </c>
      <c r="AO187" s="78" t="s">
        <v>1727</v>
      </c>
      <c r="AP187" s="76" t="s">
        <v>373</v>
      </c>
      <c r="AQ187" s="76" t="s">
        <v>373</v>
      </c>
      <c r="AR187" s="79">
        <v>2317</v>
      </c>
      <c r="AS187" s="79" t="s">
        <v>256</v>
      </c>
      <c r="AT187" s="79">
        <v>0</v>
      </c>
      <c r="AU187" s="76" t="s">
        <v>2350</v>
      </c>
      <c r="AV187" s="79">
        <v>29966</v>
      </c>
      <c r="AW187" s="79">
        <v>0</v>
      </c>
      <c r="AX187" s="79">
        <v>29966</v>
      </c>
      <c r="AY187" s="79">
        <v>0</v>
      </c>
      <c r="AZ187" s="79">
        <v>29966</v>
      </c>
      <c r="BA187" s="76" t="s">
        <v>2341</v>
      </c>
      <c r="BB187" s="78" t="s">
        <v>2351</v>
      </c>
      <c r="BC187" s="78" t="s">
        <v>1028</v>
      </c>
      <c r="BD187" s="76">
        <v>251</v>
      </c>
      <c r="BE187" s="78" t="s">
        <v>1286</v>
      </c>
      <c r="BF187" s="76" t="s">
        <v>2352</v>
      </c>
      <c r="BG187" s="78" t="s">
        <v>1928</v>
      </c>
      <c r="BH187" s="76" t="s">
        <v>2352</v>
      </c>
      <c r="BI187" s="78" t="s">
        <v>1928</v>
      </c>
      <c r="BJ187" s="78" t="s">
        <v>1928</v>
      </c>
      <c r="BK187" s="76" t="s">
        <v>256</v>
      </c>
      <c r="BL187" s="79">
        <v>300000</v>
      </c>
      <c r="BM187" s="79">
        <v>270034</v>
      </c>
      <c r="BN187" s="76" t="s">
        <v>256</v>
      </c>
      <c r="BO187" s="76" t="s">
        <v>256</v>
      </c>
      <c r="BP187" s="76" t="s">
        <v>256</v>
      </c>
      <c r="BQ187" s="76" t="s">
        <v>256</v>
      </c>
      <c r="BR187" s="76" t="s">
        <v>256</v>
      </c>
      <c r="BS187" s="76" t="s">
        <v>293</v>
      </c>
      <c r="BT187" s="76" t="s">
        <v>256</v>
      </c>
      <c r="BU187" s="76" t="s">
        <v>2329</v>
      </c>
      <c r="BV187" s="76" t="s">
        <v>256</v>
      </c>
      <c r="BW187" s="76" t="s">
        <v>2328</v>
      </c>
      <c r="BX187" s="76" t="s">
        <v>256</v>
      </c>
      <c r="BY187" s="76" t="s">
        <v>2353</v>
      </c>
      <c r="BZ187" s="76" t="s">
        <v>256</v>
      </c>
      <c r="CA187" s="76" t="s">
        <v>256</v>
      </c>
      <c r="CB187" s="76" t="s">
        <v>256</v>
      </c>
      <c r="CC187" s="76" t="s">
        <v>256</v>
      </c>
      <c r="CD187" s="76" t="s">
        <v>2354</v>
      </c>
      <c r="CE187" s="76" t="s">
        <v>296</v>
      </c>
      <c r="CF187" s="76" t="s">
        <v>297</v>
      </c>
      <c r="CG187" s="76" t="s">
        <v>297</v>
      </c>
      <c r="CH187" s="76" t="s">
        <v>297</v>
      </c>
      <c r="CI187" s="76" t="s">
        <v>297</v>
      </c>
      <c r="CJ187" s="76" t="s">
        <v>297</v>
      </c>
      <c r="CK187" s="76" t="s">
        <v>297</v>
      </c>
      <c r="CL187" s="79">
        <v>0</v>
      </c>
      <c r="CM187" s="79">
        <v>0</v>
      </c>
      <c r="CN187" s="79">
        <v>0</v>
      </c>
      <c r="CO187" s="79">
        <v>0</v>
      </c>
      <c r="CP187" s="79">
        <v>0</v>
      </c>
      <c r="CQ187" s="79">
        <v>0</v>
      </c>
      <c r="CR187" s="79">
        <v>0</v>
      </c>
      <c r="CS187" s="79">
        <v>0</v>
      </c>
      <c r="CT187" s="79">
        <v>0</v>
      </c>
      <c r="CU187" s="79">
        <v>2021100051973130</v>
      </c>
      <c r="CV187" s="79" t="s">
        <v>256</v>
      </c>
      <c r="CW187" s="76" t="s">
        <v>256</v>
      </c>
      <c r="CX187" s="79" t="s">
        <v>2355</v>
      </c>
      <c r="CY187" s="79" t="s">
        <v>256</v>
      </c>
      <c r="CZ187" s="79" t="s">
        <v>256</v>
      </c>
      <c r="DA187" s="79" t="s">
        <v>256</v>
      </c>
      <c r="DB187" s="79" t="s">
        <v>256</v>
      </c>
      <c r="DC187" s="79" t="s">
        <v>256</v>
      </c>
      <c r="DD187" s="79" t="s">
        <v>256</v>
      </c>
      <c r="DE187" s="79" t="s">
        <v>256</v>
      </c>
      <c r="DF187" s="44" t="s">
        <v>256</v>
      </c>
    </row>
    <row r="188" spans="1:110" x14ac:dyDescent="0.25">
      <c r="A188" s="76" t="s">
        <v>251</v>
      </c>
      <c r="B188" s="77">
        <v>43770</v>
      </c>
      <c r="C188" s="78" t="s">
        <v>252</v>
      </c>
      <c r="D188" s="78" t="s">
        <v>253</v>
      </c>
      <c r="E188" s="76" t="s">
        <v>254</v>
      </c>
      <c r="F188" s="76" t="s">
        <v>255</v>
      </c>
      <c r="G188" s="76" t="s">
        <v>256</v>
      </c>
      <c r="H188" s="76" t="s">
        <v>257</v>
      </c>
      <c r="I188" s="76" t="s">
        <v>258</v>
      </c>
      <c r="J188" s="78" t="s">
        <v>252</v>
      </c>
      <c r="K188" s="78" t="s">
        <v>259</v>
      </c>
      <c r="L188" s="76" t="s">
        <v>260</v>
      </c>
      <c r="M188" s="76" t="s">
        <v>261</v>
      </c>
      <c r="N188" s="76" t="s">
        <v>2356</v>
      </c>
      <c r="O188" s="76" t="s">
        <v>2357</v>
      </c>
      <c r="P188" s="76" t="s">
        <v>2358</v>
      </c>
      <c r="Q188" s="76" t="s">
        <v>2356</v>
      </c>
      <c r="R188" s="76" t="s">
        <v>2359</v>
      </c>
      <c r="S188" s="76" t="s">
        <v>511</v>
      </c>
      <c r="T188" s="76" t="s">
        <v>338</v>
      </c>
      <c r="U188" s="76" t="s">
        <v>203</v>
      </c>
      <c r="V188" s="79">
        <v>300000</v>
      </c>
      <c r="W188" s="79">
        <v>0</v>
      </c>
      <c r="X188" s="76" t="s">
        <v>2360</v>
      </c>
      <c r="Y188" s="76" t="s">
        <v>2361</v>
      </c>
      <c r="Z188" s="76" t="s">
        <v>362</v>
      </c>
      <c r="AA188" s="76" t="s">
        <v>425</v>
      </c>
      <c r="AB188" s="76" t="s">
        <v>256</v>
      </c>
      <c r="AC188" s="76" t="s">
        <v>256</v>
      </c>
      <c r="AD188" s="76" t="s">
        <v>2362</v>
      </c>
      <c r="AE188" s="76" t="s">
        <v>222</v>
      </c>
      <c r="AF188" s="76" t="s">
        <v>277</v>
      </c>
      <c r="AG188" s="76" t="s">
        <v>278</v>
      </c>
      <c r="AH188" s="76" t="s">
        <v>279</v>
      </c>
      <c r="AI188" s="78" t="s">
        <v>1926</v>
      </c>
      <c r="AJ188" s="78" t="s">
        <v>1854</v>
      </c>
      <c r="AK188" s="79">
        <v>24094</v>
      </c>
      <c r="AL188" s="76" t="s">
        <v>211</v>
      </c>
      <c r="AM188" s="78" t="s">
        <v>1894</v>
      </c>
      <c r="AN188" s="78" t="s">
        <v>1028</v>
      </c>
      <c r="AO188" s="78" t="s">
        <v>1028</v>
      </c>
      <c r="AP188" s="76" t="s">
        <v>373</v>
      </c>
      <c r="AQ188" s="76" t="s">
        <v>373</v>
      </c>
      <c r="AR188" s="79">
        <v>4029</v>
      </c>
      <c r="AS188" s="79" t="s">
        <v>256</v>
      </c>
      <c r="AT188" s="79">
        <v>0</v>
      </c>
      <c r="AU188" s="76" t="s">
        <v>2363</v>
      </c>
      <c r="AV188" s="79">
        <v>20065</v>
      </c>
      <c r="AW188" s="79">
        <v>0</v>
      </c>
      <c r="AX188" s="79">
        <v>20065</v>
      </c>
      <c r="AY188" s="79">
        <v>0</v>
      </c>
      <c r="AZ188" s="79">
        <v>20065</v>
      </c>
      <c r="BA188" s="76" t="s">
        <v>2356</v>
      </c>
      <c r="BB188" s="78" t="s">
        <v>2364</v>
      </c>
      <c r="BC188" s="78" t="s">
        <v>2141</v>
      </c>
      <c r="BD188" s="76">
        <v>13</v>
      </c>
      <c r="BE188" s="78" t="s">
        <v>2140</v>
      </c>
      <c r="BF188" s="76" t="s">
        <v>2365</v>
      </c>
      <c r="BG188" s="78" t="s">
        <v>2142</v>
      </c>
      <c r="BH188" s="76" t="s">
        <v>2365</v>
      </c>
      <c r="BI188" s="78" t="s">
        <v>2142</v>
      </c>
      <c r="BJ188" s="78" t="s">
        <v>2142</v>
      </c>
      <c r="BK188" s="76" t="s">
        <v>256</v>
      </c>
      <c r="BL188" s="79">
        <v>300000</v>
      </c>
      <c r="BM188" s="79">
        <v>279935</v>
      </c>
      <c r="BN188" s="76" t="s">
        <v>290</v>
      </c>
      <c r="BO188" s="76" t="s">
        <v>291</v>
      </c>
      <c r="BP188" s="76" t="s">
        <v>2366</v>
      </c>
      <c r="BQ188" s="76" t="s">
        <v>256</v>
      </c>
      <c r="BR188" s="76" t="s">
        <v>256</v>
      </c>
      <c r="BS188" s="76" t="s">
        <v>293</v>
      </c>
      <c r="BT188" s="76" t="s">
        <v>256</v>
      </c>
      <c r="BU188" s="76" t="s">
        <v>256</v>
      </c>
      <c r="BV188" s="76" t="s">
        <v>256</v>
      </c>
      <c r="BW188" s="76" t="s">
        <v>256</v>
      </c>
      <c r="BX188" s="76" t="s">
        <v>256</v>
      </c>
      <c r="BY188" s="76" t="s">
        <v>294</v>
      </c>
      <c r="BZ188" s="76" t="s">
        <v>256</v>
      </c>
      <c r="CA188" s="76" t="s">
        <v>256</v>
      </c>
      <c r="CB188" s="76" t="s">
        <v>256</v>
      </c>
      <c r="CC188" s="76" t="s">
        <v>256</v>
      </c>
      <c r="CD188" s="76" t="s">
        <v>2367</v>
      </c>
      <c r="CE188" s="76" t="s">
        <v>296</v>
      </c>
      <c r="CF188" s="76" t="s">
        <v>297</v>
      </c>
      <c r="CG188" s="76" t="s">
        <v>297</v>
      </c>
      <c r="CH188" s="76" t="s">
        <v>297</v>
      </c>
      <c r="CI188" s="76" t="s">
        <v>297</v>
      </c>
      <c r="CJ188" s="76" t="s">
        <v>297</v>
      </c>
      <c r="CK188" s="76" t="s">
        <v>297</v>
      </c>
      <c r="CL188" s="79">
        <v>0</v>
      </c>
      <c r="CM188" s="79">
        <v>0</v>
      </c>
      <c r="CN188" s="79">
        <v>0</v>
      </c>
      <c r="CO188" s="79">
        <v>0</v>
      </c>
      <c r="CP188" s="79">
        <v>0</v>
      </c>
      <c r="CQ188" s="79">
        <v>0</v>
      </c>
      <c r="CR188" s="79">
        <v>0</v>
      </c>
      <c r="CS188" s="79">
        <v>0</v>
      </c>
      <c r="CT188" s="79">
        <v>0</v>
      </c>
      <c r="CU188" s="79">
        <v>2021100051973310</v>
      </c>
      <c r="CV188" s="79" t="s">
        <v>256</v>
      </c>
      <c r="CW188" s="76" t="s">
        <v>256</v>
      </c>
      <c r="CX188" s="79" t="s">
        <v>2368</v>
      </c>
      <c r="CY188" s="79" t="s">
        <v>256</v>
      </c>
      <c r="CZ188" s="79" t="s">
        <v>256</v>
      </c>
      <c r="DA188" s="79" t="s">
        <v>256</v>
      </c>
      <c r="DB188" s="79" t="s">
        <v>256</v>
      </c>
      <c r="DC188" s="79" t="s">
        <v>256</v>
      </c>
      <c r="DD188" s="79" t="s">
        <v>256</v>
      </c>
      <c r="DE188" s="79" t="s">
        <v>256</v>
      </c>
      <c r="DF188" s="44" t="s">
        <v>256</v>
      </c>
    </row>
    <row r="189" spans="1:110" x14ac:dyDescent="0.25">
      <c r="A189" s="76" t="s">
        <v>251</v>
      </c>
      <c r="B189" s="77">
        <v>43770</v>
      </c>
      <c r="C189" s="78" t="s">
        <v>252</v>
      </c>
      <c r="D189" s="78" t="s">
        <v>253</v>
      </c>
      <c r="E189" s="76" t="s">
        <v>254</v>
      </c>
      <c r="F189" s="76" t="s">
        <v>255</v>
      </c>
      <c r="G189" s="76" t="s">
        <v>256</v>
      </c>
      <c r="H189" s="76" t="s">
        <v>257</v>
      </c>
      <c r="I189" s="76" t="s">
        <v>258</v>
      </c>
      <c r="J189" s="78" t="s">
        <v>252</v>
      </c>
      <c r="K189" s="78" t="s">
        <v>259</v>
      </c>
      <c r="L189" s="76" t="s">
        <v>260</v>
      </c>
      <c r="M189" s="76" t="s">
        <v>261</v>
      </c>
      <c r="N189" s="76" t="s">
        <v>2369</v>
      </c>
      <c r="O189" s="76" t="s">
        <v>2370</v>
      </c>
      <c r="P189" s="76" t="s">
        <v>2371</v>
      </c>
      <c r="Q189" s="76" t="s">
        <v>2372</v>
      </c>
      <c r="R189" s="76" t="s">
        <v>492</v>
      </c>
      <c r="S189" s="76" t="s">
        <v>493</v>
      </c>
      <c r="T189" s="76" t="s">
        <v>338</v>
      </c>
      <c r="U189" s="76" t="s">
        <v>548</v>
      </c>
      <c r="V189" s="79">
        <v>300000</v>
      </c>
      <c r="W189" s="79">
        <v>0</v>
      </c>
      <c r="X189" s="76" t="s">
        <v>2373</v>
      </c>
      <c r="Y189" s="76" t="s">
        <v>424</v>
      </c>
      <c r="Z189" s="76" t="s">
        <v>272</v>
      </c>
      <c r="AA189" s="76" t="s">
        <v>425</v>
      </c>
      <c r="AB189" s="76" t="s">
        <v>426</v>
      </c>
      <c r="AC189" s="76" t="s">
        <v>427</v>
      </c>
      <c r="AD189" s="76" t="s">
        <v>428</v>
      </c>
      <c r="AE189" s="76" t="s">
        <v>222</v>
      </c>
      <c r="AF189" s="76" t="s">
        <v>2374</v>
      </c>
      <c r="AG189" s="76" t="s">
        <v>2375</v>
      </c>
      <c r="AH189" s="76" t="s">
        <v>368</v>
      </c>
      <c r="AI189" s="78" t="s">
        <v>2349</v>
      </c>
      <c r="AJ189" s="78" t="s">
        <v>1726</v>
      </c>
      <c r="AK189" s="79">
        <v>48913</v>
      </c>
      <c r="AL189" s="76" t="s">
        <v>212</v>
      </c>
      <c r="AM189" s="78" t="s">
        <v>2376</v>
      </c>
      <c r="AN189" s="78" t="s">
        <v>1380</v>
      </c>
      <c r="AO189" s="78" t="s">
        <v>1380</v>
      </c>
      <c r="AP189" s="76" t="s">
        <v>232</v>
      </c>
      <c r="AQ189" s="76" t="s">
        <v>232</v>
      </c>
      <c r="AR189" s="79">
        <v>0</v>
      </c>
      <c r="AS189" s="79" t="s">
        <v>256</v>
      </c>
      <c r="AT189" s="79">
        <v>7337</v>
      </c>
      <c r="AU189" s="76" t="s">
        <v>256</v>
      </c>
      <c r="AV189" s="79">
        <v>41576</v>
      </c>
      <c r="AW189" s="79">
        <v>4158</v>
      </c>
      <c r="AX189" s="79">
        <v>37418</v>
      </c>
      <c r="AY189" s="79">
        <v>0</v>
      </c>
      <c r="AZ189" s="79">
        <v>41576</v>
      </c>
      <c r="BA189" s="76" t="s">
        <v>424</v>
      </c>
      <c r="BB189" s="78" t="s">
        <v>2376</v>
      </c>
      <c r="BC189" s="78" t="s">
        <v>2376</v>
      </c>
      <c r="BD189" s="76">
        <v>255</v>
      </c>
      <c r="BE189" s="78" t="s">
        <v>2377</v>
      </c>
      <c r="BF189" s="76" t="s">
        <v>2378</v>
      </c>
      <c r="BG189" s="78" t="s">
        <v>2377</v>
      </c>
      <c r="BH189" s="76" t="s">
        <v>2378</v>
      </c>
      <c r="BI189" s="78" t="s">
        <v>2377</v>
      </c>
      <c r="BJ189" s="78" t="s">
        <v>2377</v>
      </c>
      <c r="BK189" s="76" t="s">
        <v>256</v>
      </c>
      <c r="BL189" s="79">
        <v>300000</v>
      </c>
      <c r="BM189" s="79">
        <v>258424</v>
      </c>
      <c r="BN189" s="76" t="s">
        <v>290</v>
      </c>
      <c r="BO189" s="76" t="s">
        <v>291</v>
      </c>
      <c r="BP189" s="76" t="s">
        <v>2379</v>
      </c>
      <c r="BQ189" s="76" t="s">
        <v>256</v>
      </c>
      <c r="BR189" s="76" t="s">
        <v>427</v>
      </c>
      <c r="BS189" s="76" t="s">
        <v>293</v>
      </c>
      <c r="BT189" s="76" t="s">
        <v>256</v>
      </c>
      <c r="BU189" s="76" t="s">
        <v>256</v>
      </c>
      <c r="BV189" s="76" t="s">
        <v>256</v>
      </c>
      <c r="BW189" s="76" t="s">
        <v>256</v>
      </c>
      <c r="BX189" s="76" t="s">
        <v>256</v>
      </c>
      <c r="BY189" s="76" t="s">
        <v>634</v>
      </c>
      <c r="BZ189" s="76" t="s">
        <v>256</v>
      </c>
      <c r="CA189" s="76" t="s">
        <v>256</v>
      </c>
      <c r="CB189" s="76" t="s">
        <v>256</v>
      </c>
      <c r="CC189" s="76" t="s">
        <v>256</v>
      </c>
      <c r="CD189" s="76" t="s">
        <v>439</v>
      </c>
      <c r="CE189" s="76" t="s">
        <v>296</v>
      </c>
      <c r="CF189" s="76" t="s">
        <v>297</v>
      </c>
      <c r="CG189" s="76" t="s">
        <v>297</v>
      </c>
      <c r="CH189" s="76" t="s">
        <v>297</v>
      </c>
      <c r="CI189" s="76" t="s">
        <v>297</v>
      </c>
      <c r="CJ189" s="76" t="s">
        <v>297</v>
      </c>
      <c r="CK189" s="76" t="s">
        <v>297</v>
      </c>
      <c r="CL189" s="79">
        <v>0</v>
      </c>
      <c r="CM189" s="79">
        <v>0</v>
      </c>
      <c r="CN189" s="79">
        <v>0</v>
      </c>
      <c r="CO189" s="79">
        <v>0</v>
      </c>
      <c r="CP189" s="79">
        <v>0</v>
      </c>
      <c r="CQ189" s="79">
        <v>0</v>
      </c>
      <c r="CR189" s="79">
        <v>0</v>
      </c>
      <c r="CS189" s="79">
        <v>0</v>
      </c>
      <c r="CT189" s="79">
        <v>0</v>
      </c>
      <c r="CU189" s="79">
        <v>2021100051973810</v>
      </c>
      <c r="CV189" s="79" t="s">
        <v>256</v>
      </c>
      <c r="CW189" s="76" t="s">
        <v>256</v>
      </c>
      <c r="CX189" s="79" t="s">
        <v>2380</v>
      </c>
      <c r="CY189" s="79" t="s">
        <v>256</v>
      </c>
      <c r="CZ189" s="79" t="s">
        <v>256</v>
      </c>
      <c r="DA189" s="79" t="s">
        <v>256</v>
      </c>
      <c r="DB189" s="79" t="s">
        <v>256</v>
      </c>
      <c r="DC189" s="79" t="s">
        <v>256</v>
      </c>
      <c r="DD189" s="79" t="s">
        <v>256</v>
      </c>
      <c r="DE189" s="79" t="s">
        <v>256</v>
      </c>
      <c r="DF189" s="44" t="s">
        <v>256</v>
      </c>
    </row>
    <row r="190" spans="1:110" x14ac:dyDescent="0.25">
      <c r="A190" s="76" t="s">
        <v>251</v>
      </c>
      <c r="B190" s="77">
        <v>43770</v>
      </c>
      <c r="C190" s="78" t="s">
        <v>252</v>
      </c>
      <c r="D190" s="78" t="s">
        <v>253</v>
      </c>
      <c r="E190" s="76" t="s">
        <v>254</v>
      </c>
      <c r="F190" s="76" t="s">
        <v>255</v>
      </c>
      <c r="G190" s="76" t="s">
        <v>256</v>
      </c>
      <c r="H190" s="76" t="s">
        <v>257</v>
      </c>
      <c r="I190" s="76" t="s">
        <v>258</v>
      </c>
      <c r="J190" s="78" t="s">
        <v>252</v>
      </c>
      <c r="K190" s="78" t="s">
        <v>259</v>
      </c>
      <c r="L190" s="76" t="s">
        <v>260</v>
      </c>
      <c r="M190" s="76" t="s">
        <v>261</v>
      </c>
      <c r="N190" s="76" t="s">
        <v>2381</v>
      </c>
      <c r="O190" s="76" t="s">
        <v>2382</v>
      </c>
      <c r="P190" s="76" t="s">
        <v>2383</v>
      </c>
      <c r="Q190" s="76" t="s">
        <v>2384</v>
      </c>
      <c r="R190" s="76" t="s">
        <v>1203</v>
      </c>
      <c r="S190" s="76" t="s">
        <v>304</v>
      </c>
      <c r="T190" s="76" t="s">
        <v>338</v>
      </c>
      <c r="U190" s="76" t="s">
        <v>548</v>
      </c>
      <c r="V190" s="79">
        <v>300000</v>
      </c>
      <c r="W190" s="79">
        <v>0</v>
      </c>
      <c r="X190" s="76" t="s">
        <v>2385</v>
      </c>
      <c r="Y190" s="76" t="s">
        <v>307</v>
      </c>
      <c r="Z190" s="76" t="s">
        <v>272</v>
      </c>
      <c r="AA190" s="76" t="s">
        <v>308</v>
      </c>
      <c r="AB190" s="76" t="s">
        <v>309</v>
      </c>
      <c r="AC190" s="76" t="s">
        <v>256</v>
      </c>
      <c r="AD190" s="76" t="s">
        <v>310</v>
      </c>
      <c r="AE190" s="76" t="s">
        <v>223</v>
      </c>
      <c r="AF190" s="76" t="s">
        <v>311</v>
      </c>
      <c r="AG190" s="76" t="s">
        <v>312</v>
      </c>
      <c r="AH190" s="76" t="s">
        <v>313</v>
      </c>
      <c r="AI190" s="78" t="s">
        <v>2092</v>
      </c>
      <c r="AJ190" s="78" t="s">
        <v>2092</v>
      </c>
      <c r="AK190" s="79">
        <v>38500</v>
      </c>
      <c r="AL190" s="76" t="s">
        <v>212</v>
      </c>
      <c r="AM190" s="78" t="s">
        <v>1286</v>
      </c>
      <c r="AN190" s="78" t="s">
        <v>1380</v>
      </c>
      <c r="AO190" s="78" t="s">
        <v>1380</v>
      </c>
      <c r="AP190" s="76" t="s">
        <v>232</v>
      </c>
      <c r="AQ190" s="76" t="s">
        <v>232</v>
      </c>
      <c r="AR190" s="79">
        <v>14500</v>
      </c>
      <c r="AS190" s="79" t="s">
        <v>256</v>
      </c>
      <c r="AT190" s="79">
        <v>0</v>
      </c>
      <c r="AU190" s="76" t="s">
        <v>2386</v>
      </c>
      <c r="AV190" s="79">
        <v>24000</v>
      </c>
      <c r="AW190" s="79">
        <v>2400</v>
      </c>
      <c r="AX190" s="79">
        <v>21600</v>
      </c>
      <c r="AY190" s="79">
        <v>0</v>
      </c>
      <c r="AZ190" s="79">
        <v>24000</v>
      </c>
      <c r="BA190" s="76" t="s">
        <v>328</v>
      </c>
      <c r="BB190" s="78" t="s">
        <v>1286</v>
      </c>
      <c r="BC190" s="78" t="s">
        <v>1286</v>
      </c>
      <c r="BD190" s="76">
        <v>255</v>
      </c>
      <c r="BE190" s="78" t="s">
        <v>2377</v>
      </c>
      <c r="BF190" s="76" t="s">
        <v>2387</v>
      </c>
      <c r="BG190" s="78" t="s">
        <v>2377</v>
      </c>
      <c r="BH190" s="76" t="s">
        <v>2387</v>
      </c>
      <c r="BI190" s="78" t="s">
        <v>2377</v>
      </c>
      <c r="BJ190" s="78" t="s">
        <v>2377</v>
      </c>
      <c r="BK190" s="76" t="s">
        <v>256</v>
      </c>
      <c r="BL190" s="79">
        <v>276000</v>
      </c>
      <c r="BM190" s="79">
        <v>252000</v>
      </c>
      <c r="BN190" s="76" t="s">
        <v>256</v>
      </c>
      <c r="BO190" s="76" t="s">
        <v>256</v>
      </c>
      <c r="BP190" s="76" t="s">
        <v>256</v>
      </c>
      <c r="BQ190" s="76" t="s">
        <v>256</v>
      </c>
      <c r="BR190" s="76" t="s">
        <v>256</v>
      </c>
      <c r="BS190" s="76" t="s">
        <v>293</v>
      </c>
      <c r="BT190" s="76" t="s">
        <v>256</v>
      </c>
      <c r="BU190" s="76" t="s">
        <v>256</v>
      </c>
      <c r="BV190" s="76" t="s">
        <v>256</v>
      </c>
      <c r="BW190" s="76" t="s">
        <v>256</v>
      </c>
      <c r="BX190" s="76" t="s">
        <v>256</v>
      </c>
      <c r="BY190" s="76" t="s">
        <v>323</v>
      </c>
      <c r="BZ190" s="76" t="s">
        <v>256</v>
      </c>
      <c r="CA190" s="76" t="s">
        <v>256</v>
      </c>
      <c r="CB190" s="76" t="s">
        <v>256</v>
      </c>
      <c r="CC190" s="76" t="s">
        <v>256</v>
      </c>
      <c r="CD190" s="76" t="s">
        <v>324</v>
      </c>
      <c r="CE190" s="76" t="s">
        <v>296</v>
      </c>
      <c r="CF190" s="76" t="s">
        <v>297</v>
      </c>
      <c r="CG190" s="76" t="s">
        <v>297</v>
      </c>
      <c r="CH190" s="76" t="s">
        <v>297</v>
      </c>
      <c r="CI190" s="76" t="s">
        <v>297</v>
      </c>
      <c r="CJ190" s="76" t="s">
        <v>297</v>
      </c>
      <c r="CK190" s="76" t="s">
        <v>297</v>
      </c>
      <c r="CL190" s="79">
        <v>0</v>
      </c>
      <c r="CM190" s="79">
        <v>0</v>
      </c>
      <c r="CN190" s="79">
        <v>0</v>
      </c>
      <c r="CO190" s="79">
        <v>0</v>
      </c>
      <c r="CP190" s="79">
        <v>0</v>
      </c>
      <c r="CQ190" s="79">
        <v>0</v>
      </c>
      <c r="CR190" s="79">
        <v>0</v>
      </c>
      <c r="CS190" s="79">
        <v>0</v>
      </c>
      <c r="CT190" s="79">
        <v>0</v>
      </c>
      <c r="CU190" s="79">
        <v>2021100051973840</v>
      </c>
      <c r="CV190" s="79" t="s">
        <v>256</v>
      </c>
      <c r="CW190" s="76" t="s">
        <v>256</v>
      </c>
      <c r="CX190" s="79" t="s">
        <v>2388</v>
      </c>
      <c r="CY190" s="79" t="s">
        <v>256</v>
      </c>
      <c r="CZ190" s="79" t="s">
        <v>256</v>
      </c>
      <c r="DA190" s="79" t="s">
        <v>256</v>
      </c>
      <c r="DB190" s="79" t="s">
        <v>256</v>
      </c>
      <c r="DC190" s="79" t="s">
        <v>256</v>
      </c>
      <c r="DD190" s="79" t="s">
        <v>256</v>
      </c>
      <c r="DE190" s="79" t="s">
        <v>256</v>
      </c>
      <c r="DF190" s="44" t="s">
        <v>256</v>
      </c>
    </row>
    <row r="191" spans="1:110" x14ac:dyDescent="0.25">
      <c r="A191" s="76" t="s">
        <v>251</v>
      </c>
      <c r="B191" s="77">
        <v>43770</v>
      </c>
      <c r="C191" s="78" t="s">
        <v>252</v>
      </c>
      <c r="D191" s="78" t="s">
        <v>253</v>
      </c>
      <c r="E191" s="76" t="s">
        <v>254</v>
      </c>
      <c r="F191" s="76" t="s">
        <v>255</v>
      </c>
      <c r="G191" s="76" t="s">
        <v>256</v>
      </c>
      <c r="H191" s="76" t="s">
        <v>257</v>
      </c>
      <c r="I191" s="76" t="s">
        <v>258</v>
      </c>
      <c r="J191" s="78" t="s">
        <v>252</v>
      </c>
      <c r="K191" s="78" t="s">
        <v>259</v>
      </c>
      <c r="L191" s="76" t="s">
        <v>260</v>
      </c>
      <c r="M191" s="76" t="s">
        <v>261</v>
      </c>
      <c r="N191" s="76" t="s">
        <v>1386</v>
      </c>
      <c r="O191" s="76" t="s">
        <v>1387</v>
      </c>
      <c r="P191" s="76" t="s">
        <v>1388</v>
      </c>
      <c r="Q191" s="76" t="s">
        <v>1386</v>
      </c>
      <c r="R191" s="76" t="s">
        <v>1389</v>
      </c>
      <c r="S191" s="76" t="s">
        <v>422</v>
      </c>
      <c r="T191" s="76" t="s">
        <v>338</v>
      </c>
      <c r="U191" s="76" t="s">
        <v>203</v>
      </c>
      <c r="V191" s="79">
        <v>300000</v>
      </c>
      <c r="W191" s="79">
        <v>0</v>
      </c>
      <c r="X191" s="76" t="s">
        <v>2389</v>
      </c>
      <c r="Y191" s="76" t="s">
        <v>610</v>
      </c>
      <c r="Z191" s="76" t="s">
        <v>362</v>
      </c>
      <c r="AA191" s="76" t="s">
        <v>611</v>
      </c>
      <c r="AB191" s="76" t="s">
        <v>612</v>
      </c>
      <c r="AC191" s="76" t="s">
        <v>613</v>
      </c>
      <c r="AD191" s="76" t="s">
        <v>614</v>
      </c>
      <c r="AE191" s="76" t="s">
        <v>222</v>
      </c>
      <c r="AF191" s="76" t="s">
        <v>1391</v>
      </c>
      <c r="AG191" s="76" t="s">
        <v>1392</v>
      </c>
      <c r="AH191" s="76" t="s">
        <v>431</v>
      </c>
      <c r="AI191" s="78" t="s">
        <v>1968</v>
      </c>
      <c r="AJ191" s="78" t="s">
        <v>1968</v>
      </c>
      <c r="AK191" s="79">
        <v>22170</v>
      </c>
      <c r="AL191" s="76" t="s">
        <v>211</v>
      </c>
      <c r="AM191" s="78" t="s">
        <v>1854</v>
      </c>
      <c r="AN191" s="78" t="s">
        <v>1374</v>
      </c>
      <c r="AO191" s="78" t="s">
        <v>1854</v>
      </c>
      <c r="AP191" s="76" t="s">
        <v>373</v>
      </c>
      <c r="AQ191" s="76" t="s">
        <v>373</v>
      </c>
      <c r="AR191" s="79">
        <v>0</v>
      </c>
      <c r="AS191" s="79" t="s">
        <v>256</v>
      </c>
      <c r="AT191" s="79">
        <v>0</v>
      </c>
      <c r="AU191" s="76" t="s">
        <v>256</v>
      </c>
      <c r="AV191" s="79">
        <v>22170</v>
      </c>
      <c r="AW191" s="79">
        <v>0</v>
      </c>
      <c r="AX191" s="79">
        <v>22170</v>
      </c>
      <c r="AY191" s="79">
        <v>0</v>
      </c>
      <c r="AZ191" s="79">
        <v>22170</v>
      </c>
      <c r="BA191" s="76" t="s">
        <v>1386</v>
      </c>
      <c r="BB191" s="78" t="s">
        <v>2092</v>
      </c>
      <c r="BC191" s="78" t="s">
        <v>2092</v>
      </c>
      <c r="BD191" s="76">
        <v>247</v>
      </c>
      <c r="BE191" s="78" t="s">
        <v>1378</v>
      </c>
      <c r="BF191" s="76" t="s">
        <v>2390</v>
      </c>
      <c r="BG191" s="78" t="s">
        <v>1378</v>
      </c>
      <c r="BH191" s="76" t="s">
        <v>2390</v>
      </c>
      <c r="BI191" s="78" t="s">
        <v>1378</v>
      </c>
      <c r="BJ191" s="78" t="s">
        <v>1378</v>
      </c>
      <c r="BK191" s="76" t="s">
        <v>256</v>
      </c>
      <c r="BL191" s="79">
        <v>242880</v>
      </c>
      <c r="BM191" s="79">
        <v>220710</v>
      </c>
      <c r="BN191" s="76" t="s">
        <v>256</v>
      </c>
      <c r="BO191" s="76" t="s">
        <v>256</v>
      </c>
      <c r="BP191" s="76" t="s">
        <v>256</v>
      </c>
      <c r="BQ191" s="76" t="s">
        <v>256</v>
      </c>
      <c r="BR191" s="76" t="s">
        <v>613</v>
      </c>
      <c r="BS191" s="76" t="s">
        <v>293</v>
      </c>
      <c r="BT191" s="76" t="s">
        <v>256</v>
      </c>
      <c r="BU191" s="76" t="s">
        <v>256</v>
      </c>
      <c r="BV191" s="76" t="s">
        <v>256</v>
      </c>
      <c r="BW191" s="76" t="s">
        <v>256</v>
      </c>
      <c r="BX191" s="76" t="s">
        <v>256</v>
      </c>
      <c r="BY191" s="76" t="s">
        <v>1394</v>
      </c>
      <c r="BZ191" s="76" t="s">
        <v>256</v>
      </c>
      <c r="CA191" s="76" t="s">
        <v>256</v>
      </c>
      <c r="CB191" s="76" t="s">
        <v>256</v>
      </c>
      <c r="CC191" s="76" t="s">
        <v>256</v>
      </c>
      <c r="CD191" s="76" t="s">
        <v>620</v>
      </c>
      <c r="CE191" s="76" t="s">
        <v>296</v>
      </c>
      <c r="CF191" s="76" t="s">
        <v>297</v>
      </c>
      <c r="CG191" s="76" t="s">
        <v>297</v>
      </c>
      <c r="CH191" s="76" t="s">
        <v>297</v>
      </c>
      <c r="CI191" s="76" t="s">
        <v>297</v>
      </c>
      <c r="CJ191" s="76" t="s">
        <v>297</v>
      </c>
      <c r="CK191" s="76" t="s">
        <v>297</v>
      </c>
      <c r="CL191" s="79">
        <v>0</v>
      </c>
      <c r="CM191" s="79">
        <v>0</v>
      </c>
      <c r="CN191" s="79">
        <v>0</v>
      </c>
      <c r="CO191" s="79">
        <v>0</v>
      </c>
      <c r="CP191" s="79">
        <v>0</v>
      </c>
      <c r="CQ191" s="79">
        <v>0</v>
      </c>
      <c r="CR191" s="79">
        <v>0</v>
      </c>
      <c r="CS191" s="79">
        <v>0</v>
      </c>
      <c r="CT191" s="79">
        <v>0</v>
      </c>
      <c r="CU191" s="79">
        <v>2021100051974650</v>
      </c>
      <c r="CV191" s="79" t="s">
        <v>256</v>
      </c>
      <c r="CW191" s="76" t="s">
        <v>256</v>
      </c>
      <c r="CX191" s="79" t="s">
        <v>2391</v>
      </c>
      <c r="CY191" s="79" t="s">
        <v>256</v>
      </c>
      <c r="CZ191" s="79" t="s">
        <v>256</v>
      </c>
      <c r="DA191" s="79" t="s">
        <v>256</v>
      </c>
      <c r="DB191" s="79" t="s">
        <v>256</v>
      </c>
      <c r="DC191" s="79" t="s">
        <v>256</v>
      </c>
      <c r="DD191" s="79" t="s">
        <v>256</v>
      </c>
      <c r="DE191" s="79" t="s">
        <v>256</v>
      </c>
      <c r="DF191" s="44" t="s">
        <v>256</v>
      </c>
    </row>
    <row r="192" spans="1:110" x14ac:dyDescent="0.25">
      <c r="A192" s="76" t="s">
        <v>251</v>
      </c>
      <c r="B192" s="77">
        <v>43770</v>
      </c>
      <c r="C192" s="78" t="s">
        <v>252</v>
      </c>
      <c r="D192" s="78" t="s">
        <v>253</v>
      </c>
      <c r="E192" s="76" t="s">
        <v>254</v>
      </c>
      <c r="F192" s="76" t="s">
        <v>255</v>
      </c>
      <c r="G192" s="76" t="s">
        <v>256</v>
      </c>
      <c r="H192" s="76" t="s">
        <v>257</v>
      </c>
      <c r="I192" s="76" t="s">
        <v>258</v>
      </c>
      <c r="J192" s="78" t="s">
        <v>252</v>
      </c>
      <c r="K192" s="78" t="s">
        <v>259</v>
      </c>
      <c r="L192" s="76" t="s">
        <v>260</v>
      </c>
      <c r="M192" s="76" t="s">
        <v>261</v>
      </c>
      <c r="N192" s="76" t="s">
        <v>2392</v>
      </c>
      <c r="O192" s="76" t="s">
        <v>2393</v>
      </c>
      <c r="P192" s="76" t="s">
        <v>2394</v>
      </c>
      <c r="Q192" s="76" t="s">
        <v>2395</v>
      </c>
      <c r="R192" s="76" t="s">
        <v>1563</v>
      </c>
      <c r="S192" s="76" t="s">
        <v>511</v>
      </c>
      <c r="T192" s="76" t="s">
        <v>338</v>
      </c>
      <c r="U192" s="76" t="s">
        <v>627</v>
      </c>
      <c r="V192" s="79">
        <v>300000</v>
      </c>
      <c r="W192" s="79">
        <v>0</v>
      </c>
      <c r="X192" s="76" t="s">
        <v>2396</v>
      </c>
      <c r="Y192" s="76" t="s">
        <v>2397</v>
      </c>
      <c r="Z192" s="76" t="s">
        <v>272</v>
      </c>
      <c r="AA192" s="76" t="s">
        <v>2164</v>
      </c>
      <c r="AB192" s="76" t="s">
        <v>2398</v>
      </c>
      <c r="AC192" s="76" t="s">
        <v>256</v>
      </c>
      <c r="AD192" s="76" t="s">
        <v>2399</v>
      </c>
      <c r="AE192" s="76" t="s">
        <v>223</v>
      </c>
      <c r="AF192" s="76" t="s">
        <v>778</v>
      </c>
      <c r="AG192" s="76" t="s">
        <v>2187</v>
      </c>
      <c r="AH192" s="76" t="s">
        <v>555</v>
      </c>
      <c r="AI192" s="78" t="s">
        <v>1854</v>
      </c>
      <c r="AJ192" s="78" t="s">
        <v>1727</v>
      </c>
      <c r="AK192" s="79">
        <v>12636</v>
      </c>
      <c r="AL192" s="76" t="s">
        <v>210</v>
      </c>
      <c r="AM192" s="78" t="s">
        <v>2141</v>
      </c>
      <c r="AN192" s="78" t="s">
        <v>2400</v>
      </c>
      <c r="AO192" s="78" t="s">
        <v>2401</v>
      </c>
      <c r="AP192" s="76" t="s">
        <v>317</v>
      </c>
      <c r="AQ192" s="76" t="s">
        <v>232</v>
      </c>
      <c r="AR192" s="79">
        <v>1749</v>
      </c>
      <c r="AS192" s="79" t="s">
        <v>256</v>
      </c>
      <c r="AT192" s="79">
        <v>0</v>
      </c>
      <c r="AU192" s="76" t="s">
        <v>2402</v>
      </c>
      <c r="AV192" s="79">
        <v>10887</v>
      </c>
      <c r="AW192" s="79">
        <v>0</v>
      </c>
      <c r="AX192" s="79">
        <v>10887</v>
      </c>
      <c r="AY192" s="79">
        <v>0</v>
      </c>
      <c r="AZ192" s="79">
        <v>10887</v>
      </c>
      <c r="BA192" s="76" t="s">
        <v>2392</v>
      </c>
      <c r="BB192" s="78" t="s">
        <v>2403</v>
      </c>
      <c r="BC192" s="78" t="s">
        <v>2140</v>
      </c>
      <c r="BD192" s="76">
        <v>14</v>
      </c>
      <c r="BE192" s="78" t="s">
        <v>2143</v>
      </c>
      <c r="BF192" s="76" t="s">
        <v>2404</v>
      </c>
      <c r="BG192" s="78" t="s">
        <v>2143</v>
      </c>
      <c r="BH192" s="76" t="s">
        <v>2404</v>
      </c>
      <c r="BI192" s="78" t="s">
        <v>2143</v>
      </c>
      <c r="BJ192" s="78" t="s">
        <v>2143</v>
      </c>
      <c r="BK192" s="76" t="s">
        <v>256</v>
      </c>
      <c r="BL192" s="79">
        <v>151479</v>
      </c>
      <c r="BM192" s="79">
        <v>140592</v>
      </c>
      <c r="BN192" s="76" t="s">
        <v>290</v>
      </c>
      <c r="BO192" s="76" t="s">
        <v>291</v>
      </c>
      <c r="BP192" s="76" t="s">
        <v>1376</v>
      </c>
      <c r="BQ192" s="76" t="s">
        <v>256</v>
      </c>
      <c r="BR192" s="76" t="s">
        <v>256</v>
      </c>
      <c r="BS192" s="76" t="s">
        <v>293</v>
      </c>
      <c r="BT192" s="76" t="s">
        <v>256</v>
      </c>
      <c r="BU192" s="76" t="s">
        <v>2405</v>
      </c>
      <c r="BV192" s="76" t="s">
        <v>256</v>
      </c>
      <c r="BW192" s="76" t="s">
        <v>778</v>
      </c>
      <c r="BX192" s="76" t="s">
        <v>256</v>
      </c>
      <c r="BY192" s="76" t="s">
        <v>1930</v>
      </c>
      <c r="BZ192" s="76" t="s">
        <v>256</v>
      </c>
      <c r="CA192" s="76" t="s">
        <v>256</v>
      </c>
      <c r="CB192" s="76" t="s">
        <v>256</v>
      </c>
      <c r="CC192" s="76" t="s">
        <v>256</v>
      </c>
      <c r="CD192" s="76" t="s">
        <v>2406</v>
      </c>
      <c r="CE192" s="76" t="s">
        <v>296</v>
      </c>
      <c r="CF192" s="76" t="s">
        <v>297</v>
      </c>
      <c r="CG192" s="76" t="s">
        <v>297</v>
      </c>
      <c r="CH192" s="76" t="s">
        <v>297</v>
      </c>
      <c r="CI192" s="76" t="s">
        <v>297</v>
      </c>
      <c r="CJ192" s="76" t="s">
        <v>297</v>
      </c>
      <c r="CK192" s="76" t="s">
        <v>297</v>
      </c>
      <c r="CL192" s="79">
        <v>0</v>
      </c>
      <c r="CM192" s="79">
        <v>0</v>
      </c>
      <c r="CN192" s="79">
        <v>0</v>
      </c>
      <c r="CO192" s="79">
        <v>0</v>
      </c>
      <c r="CP192" s="79">
        <v>0</v>
      </c>
      <c r="CQ192" s="79">
        <v>0</v>
      </c>
      <c r="CR192" s="79">
        <v>0</v>
      </c>
      <c r="CS192" s="79">
        <v>0</v>
      </c>
      <c r="CT192" s="79">
        <v>0</v>
      </c>
      <c r="CU192" s="79">
        <v>2021100051986920</v>
      </c>
      <c r="CV192" s="79" t="s">
        <v>256</v>
      </c>
      <c r="CW192" s="76" t="s">
        <v>256</v>
      </c>
      <c r="CX192" s="79" t="s">
        <v>2407</v>
      </c>
      <c r="CY192" s="79" t="s">
        <v>256</v>
      </c>
      <c r="CZ192" s="79" t="s">
        <v>256</v>
      </c>
      <c r="DA192" s="79" t="s">
        <v>256</v>
      </c>
      <c r="DB192" s="79" t="s">
        <v>256</v>
      </c>
      <c r="DC192" s="79" t="s">
        <v>256</v>
      </c>
      <c r="DD192" s="79" t="s">
        <v>256</v>
      </c>
      <c r="DE192" s="79" t="s">
        <v>256</v>
      </c>
      <c r="DF192" s="44" t="s">
        <v>256</v>
      </c>
    </row>
    <row r="193" spans="1:110" x14ac:dyDescent="0.25">
      <c r="A193" s="76" t="s">
        <v>251</v>
      </c>
      <c r="B193" s="77">
        <v>43770</v>
      </c>
      <c r="C193" s="78" t="s">
        <v>252</v>
      </c>
      <c r="D193" s="78" t="s">
        <v>253</v>
      </c>
      <c r="E193" s="76" t="s">
        <v>254</v>
      </c>
      <c r="F193" s="76" t="s">
        <v>255</v>
      </c>
      <c r="G193" s="76" t="s">
        <v>256</v>
      </c>
      <c r="H193" s="76" t="s">
        <v>257</v>
      </c>
      <c r="I193" s="76" t="s">
        <v>258</v>
      </c>
      <c r="J193" s="78" t="s">
        <v>252</v>
      </c>
      <c r="K193" s="78" t="s">
        <v>259</v>
      </c>
      <c r="L193" s="76" t="s">
        <v>260</v>
      </c>
      <c r="M193" s="76" t="s">
        <v>261</v>
      </c>
      <c r="N193" s="76" t="s">
        <v>2392</v>
      </c>
      <c r="O193" s="76" t="s">
        <v>2393</v>
      </c>
      <c r="P193" s="76" t="s">
        <v>2394</v>
      </c>
      <c r="Q193" s="76" t="s">
        <v>2395</v>
      </c>
      <c r="R193" s="76" t="s">
        <v>1563</v>
      </c>
      <c r="S193" s="76" t="s">
        <v>511</v>
      </c>
      <c r="T193" s="76" t="s">
        <v>338</v>
      </c>
      <c r="U193" s="76" t="s">
        <v>627</v>
      </c>
      <c r="V193" s="79">
        <v>300000</v>
      </c>
      <c r="W193" s="79">
        <v>0</v>
      </c>
      <c r="X193" s="76" t="s">
        <v>2396</v>
      </c>
      <c r="Y193" s="76" t="s">
        <v>2397</v>
      </c>
      <c r="Z193" s="76" t="s">
        <v>272</v>
      </c>
      <c r="AA193" s="76" t="s">
        <v>2164</v>
      </c>
      <c r="AB193" s="76" t="s">
        <v>2398</v>
      </c>
      <c r="AC193" s="76" t="s">
        <v>256</v>
      </c>
      <c r="AD193" s="76" t="s">
        <v>2399</v>
      </c>
      <c r="AE193" s="76" t="s">
        <v>223</v>
      </c>
      <c r="AF193" s="76" t="s">
        <v>1250</v>
      </c>
      <c r="AG193" s="76" t="s">
        <v>2408</v>
      </c>
      <c r="AH193" s="76" t="s">
        <v>555</v>
      </c>
      <c r="AI193" s="78" t="s">
        <v>1854</v>
      </c>
      <c r="AJ193" s="78" t="s">
        <v>1727</v>
      </c>
      <c r="AK193" s="79">
        <v>2942</v>
      </c>
      <c r="AL193" s="76" t="s">
        <v>209</v>
      </c>
      <c r="AM193" s="78" t="s">
        <v>2188</v>
      </c>
      <c r="AN193" s="78" t="s">
        <v>2409</v>
      </c>
      <c r="AO193" s="78" t="s">
        <v>2188</v>
      </c>
      <c r="AP193" s="76" t="s">
        <v>317</v>
      </c>
      <c r="AQ193" s="76" t="s">
        <v>232</v>
      </c>
      <c r="AR193" s="79">
        <v>0</v>
      </c>
      <c r="AS193" s="79" t="s">
        <v>256</v>
      </c>
      <c r="AT193" s="79">
        <v>0</v>
      </c>
      <c r="AU193" s="76" t="s">
        <v>256</v>
      </c>
      <c r="AV193" s="79">
        <v>2942</v>
      </c>
      <c r="AW193" s="79">
        <v>0</v>
      </c>
      <c r="AX193" s="79">
        <v>2942</v>
      </c>
      <c r="AY193" s="79">
        <v>0</v>
      </c>
      <c r="AZ193" s="79">
        <v>2942</v>
      </c>
      <c r="BA193" s="76" t="s">
        <v>2392</v>
      </c>
      <c r="BB193" s="78" t="s">
        <v>2190</v>
      </c>
      <c r="BC193" s="78" t="s">
        <v>2190</v>
      </c>
      <c r="BD193" s="76">
        <v>21</v>
      </c>
      <c r="BE193" s="78" t="s">
        <v>2410</v>
      </c>
      <c r="BF193" s="76" t="s">
        <v>2411</v>
      </c>
      <c r="BG193" s="78" t="s">
        <v>2410</v>
      </c>
      <c r="BH193" s="76" t="s">
        <v>2411</v>
      </c>
      <c r="BI193" s="78" t="s">
        <v>2410</v>
      </c>
      <c r="BJ193" s="78" t="s">
        <v>2410</v>
      </c>
      <c r="BK193" s="76" t="s">
        <v>256</v>
      </c>
      <c r="BL193" s="79">
        <v>140592</v>
      </c>
      <c r="BM193" s="79">
        <v>137650</v>
      </c>
      <c r="BN193" s="76" t="s">
        <v>290</v>
      </c>
      <c r="BO193" s="76" t="s">
        <v>291</v>
      </c>
      <c r="BP193" s="76" t="s">
        <v>1376</v>
      </c>
      <c r="BQ193" s="76" t="s">
        <v>256</v>
      </c>
      <c r="BR193" s="76" t="s">
        <v>256</v>
      </c>
      <c r="BS193" s="76" t="s">
        <v>293</v>
      </c>
      <c r="BT193" s="76" t="s">
        <v>256</v>
      </c>
      <c r="BU193" s="76" t="s">
        <v>256</v>
      </c>
      <c r="BV193" s="76" t="s">
        <v>256</v>
      </c>
      <c r="BW193" s="76" t="s">
        <v>256</v>
      </c>
      <c r="BX193" s="76" t="s">
        <v>256</v>
      </c>
      <c r="BY193" s="76" t="s">
        <v>1930</v>
      </c>
      <c r="BZ193" s="76" t="s">
        <v>256</v>
      </c>
      <c r="CA193" s="76" t="s">
        <v>256</v>
      </c>
      <c r="CB193" s="76" t="s">
        <v>256</v>
      </c>
      <c r="CC193" s="76" t="s">
        <v>256</v>
      </c>
      <c r="CD193" s="76" t="s">
        <v>2406</v>
      </c>
      <c r="CE193" s="76" t="s">
        <v>296</v>
      </c>
      <c r="CF193" s="76" t="s">
        <v>297</v>
      </c>
      <c r="CG193" s="76" t="s">
        <v>297</v>
      </c>
      <c r="CH193" s="76" t="s">
        <v>297</v>
      </c>
      <c r="CI193" s="76" t="s">
        <v>297</v>
      </c>
      <c r="CJ193" s="76" t="s">
        <v>297</v>
      </c>
      <c r="CK193" s="76" t="s">
        <v>297</v>
      </c>
      <c r="CL193" s="79">
        <v>0</v>
      </c>
      <c r="CM193" s="79">
        <v>0</v>
      </c>
      <c r="CN193" s="79">
        <v>0</v>
      </c>
      <c r="CO193" s="79">
        <v>0</v>
      </c>
      <c r="CP193" s="79">
        <v>0</v>
      </c>
      <c r="CQ193" s="79">
        <v>0</v>
      </c>
      <c r="CR193" s="79">
        <v>0</v>
      </c>
      <c r="CS193" s="79">
        <v>0</v>
      </c>
      <c r="CT193" s="79">
        <v>0</v>
      </c>
      <c r="CU193" s="79">
        <v>2021100051989720</v>
      </c>
      <c r="CV193" s="79" t="s">
        <v>256</v>
      </c>
      <c r="CW193" s="76" t="s">
        <v>256</v>
      </c>
      <c r="CX193" s="79" t="s">
        <v>2412</v>
      </c>
      <c r="CY193" s="79" t="s">
        <v>256</v>
      </c>
      <c r="CZ193" s="79" t="s">
        <v>256</v>
      </c>
      <c r="DA193" s="79" t="s">
        <v>256</v>
      </c>
      <c r="DB193" s="79" t="s">
        <v>256</v>
      </c>
      <c r="DC193" s="79" t="s">
        <v>256</v>
      </c>
      <c r="DD193" s="79" t="s">
        <v>256</v>
      </c>
      <c r="DE193" s="79" t="s">
        <v>256</v>
      </c>
      <c r="DF193" s="44" t="s">
        <v>256</v>
      </c>
    </row>
    <row r="194" spans="1:110" x14ac:dyDescent="0.25">
      <c r="A194" s="76" t="s">
        <v>251</v>
      </c>
      <c r="B194" s="77">
        <v>43770</v>
      </c>
      <c r="C194" s="78" t="s">
        <v>252</v>
      </c>
      <c r="D194" s="78" t="s">
        <v>253</v>
      </c>
      <c r="E194" s="76" t="s">
        <v>254</v>
      </c>
      <c r="F194" s="76" t="s">
        <v>255</v>
      </c>
      <c r="G194" s="76" t="s">
        <v>256</v>
      </c>
      <c r="H194" s="76" t="s">
        <v>257</v>
      </c>
      <c r="I194" s="76" t="s">
        <v>258</v>
      </c>
      <c r="J194" s="78" t="s">
        <v>252</v>
      </c>
      <c r="K194" s="78" t="s">
        <v>259</v>
      </c>
      <c r="L194" s="76" t="s">
        <v>260</v>
      </c>
      <c r="M194" s="76" t="s">
        <v>261</v>
      </c>
      <c r="N194" s="76" t="s">
        <v>2392</v>
      </c>
      <c r="O194" s="76" t="s">
        <v>2393</v>
      </c>
      <c r="P194" s="76" t="s">
        <v>2394</v>
      </c>
      <c r="Q194" s="76" t="s">
        <v>2395</v>
      </c>
      <c r="R194" s="76" t="s">
        <v>1563</v>
      </c>
      <c r="S194" s="76" t="s">
        <v>511</v>
      </c>
      <c r="T194" s="76" t="s">
        <v>338</v>
      </c>
      <c r="U194" s="76" t="s">
        <v>627</v>
      </c>
      <c r="V194" s="79">
        <v>300000</v>
      </c>
      <c r="W194" s="79">
        <v>0</v>
      </c>
      <c r="X194" s="76" t="s">
        <v>2396</v>
      </c>
      <c r="Y194" s="76" t="s">
        <v>2397</v>
      </c>
      <c r="Z194" s="76" t="s">
        <v>272</v>
      </c>
      <c r="AA194" s="76" t="s">
        <v>2164</v>
      </c>
      <c r="AB194" s="76" t="s">
        <v>2398</v>
      </c>
      <c r="AC194" s="76" t="s">
        <v>256</v>
      </c>
      <c r="AD194" s="76" t="s">
        <v>2399</v>
      </c>
      <c r="AE194" s="76" t="s">
        <v>223</v>
      </c>
      <c r="AF194" s="76" t="s">
        <v>1250</v>
      </c>
      <c r="AG194" s="76" t="s">
        <v>1251</v>
      </c>
      <c r="AH194" s="76" t="s">
        <v>555</v>
      </c>
      <c r="AI194" s="78" t="s">
        <v>1854</v>
      </c>
      <c r="AJ194" s="78" t="s">
        <v>1727</v>
      </c>
      <c r="AK194" s="79">
        <v>158221</v>
      </c>
      <c r="AL194" s="76" t="s">
        <v>216</v>
      </c>
      <c r="AM194" s="78" t="s">
        <v>2413</v>
      </c>
      <c r="AN194" s="78" t="s">
        <v>2413</v>
      </c>
      <c r="AO194" s="78" t="s">
        <v>2413</v>
      </c>
      <c r="AP194" s="76" t="s">
        <v>232</v>
      </c>
      <c r="AQ194" s="76" t="s">
        <v>232</v>
      </c>
      <c r="AR194" s="79">
        <v>10273</v>
      </c>
      <c r="AS194" s="79" t="s">
        <v>256</v>
      </c>
      <c r="AT194" s="79">
        <v>0</v>
      </c>
      <c r="AU194" s="76" t="s">
        <v>2414</v>
      </c>
      <c r="AV194" s="79">
        <v>147948</v>
      </c>
      <c r="AW194" s="79">
        <v>14795</v>
      </c>
      <c r="AX194" s="79">
        <v>133153</v>
      </c>
      <c r="AY194" s="79">
        <v>0</v>
      </c>
      <c r="AZ194" s="79">
        <v>147948</v>
      </c>
      <c r="BA194" s="76" t="s">
        <v>2415</v>
      </c>
      <c r="BB194" s="78" t="s">
        <v>2416</v>
      </c>
      <c r="BC194" s="78" t="s">
        <v>2417</v>
      </c>
      <c r="BD194" s="76">
        <v>6</v>
      </c>
      <c r="BE194" s="78" t="s">
        <v>2418</v>
      </c>
      <c r="BF194" s="76" t="s">
        <v>2419</v>
      </c>
      <c r="BG194" s="78" t="s">
        <v>2420</v>
      </c>
      <c r="BH194" s="76" t="s">
        <v>2419</v>
      </c>
      <c r="BI194" s="78" t="s">
        <v>2420</v>
      </c>
      <c r="BJ194" s="78" t="s">
        <v>2420</v>
      </c>
      <c r="BK194" s="76" t="s">
        <v>256</v>
      </c>
      <c r="BL194" s="79">
        <v>300000</v>
      </c>
      <c r="BM194" s="79">
        <v>152052</v>
      </c>
      <c r="BN194" s="76" t="s">
        <v>290</v>
      </c>
      <c r="BO194" s="76" t="s">
        <v>291</v>
      </c>
      <c r="BP194" s="76" t="s">
        <v>1376</v>
      </c>
      <c r="BQ194" s="76" t="s">
        <v>256</v>
      </c>
      <c r="BR194" s="76" t="s">
        <v>256</v>
      </c>
      <c r="BS194" s="76" t="s">
        <v>293</v>
      </c>
      <c r="BT194" s="76" t="s">
        <v>256</v>
      </c>
      <c r="BU194" s="76" t="s">
        <v>1251</v>
      </c>
      <c r="BV194" s="76" t="s">
        <v>256</v>
      </c>
      <c r="BW194" s="76" t="s">
        <v>1250</v>
      </c>
      <c r="BX194" s="76" t="s">
        <v>256</v>
      </c>
      <c r="BY194" s="76" t="s">
        <v>1930</v>
      </c>
      <c r="BZ194" s="76" t="s">
        <v>256</v>
      </c>
      <c r="CA194" s="76" t="s">
        <v>256</v>
      </c>
      <c r="CB194" s="76" t="s">
        <v>256</v>
      </c>
      <c r="CC194" s="76" t="s">
        <v>256</v>
      </c>
      <c r="CD194" s="76" t="s">
        <v>2406</v>
      </c>
      <c r="CE194" s="76" t="s">
        <v>296</v>
      </c>
      <c r="CF194" s="76" t="s">
        <v>297</v>
      </c>
      <c r="CG194" s="76" t="s">
        <v>297</v>
      </c>
      <c r="CH194" s="76" t="s">
        <v>297</v>
      </c>
      <c r="CI194" s="76" t="s">
        <v>297</v>
      </c>
      <c r="CJ194" s="76" t="s">
        <v>297</v>
      </c>
      <c r="CK194" s="76" t="s">
        <v>297</v>
      </c>
      <c r="CL194" s="79">
        <v>0</v>
      </c>
      <c r="CM194" s="79">
        <v>0</v>
      </c>
      <c r="CN194" s="79">
        <v>0</v>
      </c>
      <c r="CO194" s="79">
        <v>0</v>
      </c>
      <c r="CP194" s="79">
        <v>0</v>
      </c>
      <c r="CQ194" s="79">
        <v>0</v>
      </c>
      <c r="CR194" s="79">
        <v>0</v>
      </c>
      <c r="CS194" s="79">
        <v>0</v>
      </c>
      <c r="CT194" s="79">
        <v>0</v>
      </c>
      <c r="CU194" s="79">
        <v>2021100051975330</v>
      </c>
      <c r="CV194" s="79" t="s">
        <v>256</v>
      </c>
      <c r="CW194" s="76" t="s">
        <v>256</v>
      </c>
      <c r="CX194" s="79" t="s">
        <v>2421</v>
      </c>
      <c r="CY194" s="79" t="s">
        <v>256</v>
      </c>
      <c r="CZ194" s="79" t="s">
        <v>256</v>
      </c>
      <c r="DA194" s="79" t="s">
        <v>256</v>
      </c>
      <c r="DB194" s="79" t="s">
        <v>256</v>
      </c>
      <c r="DC194" s="79" t="s">
        <v>256</v>
      </c>
      <c r="DD194" s="79" t="s">
        <v>256</v>
      </c>
      <c r="DE194" s="79" t="s">
        <v>256</v>
      </c>
      <c r="DF194" s="44" t="s">
        <v>256</v>
      </c>
    </row>
    <row r="195" spans="1:110" x14ac:dyDescent="0.25">
      <c r="A195" s="76" t="s">
        <v>251</v>
      </c>
      <c r="B195" s="77">
        <v>43770</v>
      </c>
      <c r="C195" s="78" t="s">
        <v>252</v>
      </c>
      <c r="D195" s="78" t="s">
        <v>253</v>
      </c>
      <c r="E195" s="76" t="s">
        <v>254</v>
      </c>
      <c r="F195" s="76" t="s">
        <v>255</v>
      </c>
      <c r="G195" s="76" t="s">
        <v>256</v>
      </c>
      <c r="H195" s="76" t="s">
        <v>257</v>
      </c>
      <c r="I195" s="76" t="s">
        <v>258</v>
      </c>
      <c r="J195" s="78" t="s">
        <v>252</v>
      </c>
      <c r="K195" s="78" t="s">
        <v>259</v>
      </c>
      <c r="L195" s="76" t="s">
        <v>260</v>
      </c>
      <c r="M195" s="76" t="s">
        <v>261</v>
      </c>
      <c r="N195" s="76" t="s">
        <v>2422</v>
      </c>
      <c r="O195" s="76" t="s">
        <v>2423</v>
      </c>
      <c r="P195" s="76" t="s">
        <v>2424</v>
      </c>
      <c r="Q195" s="76" t="s">
        <v>2425</v>
      </c>
      <c r="R195" s="76" t="s">
        <v>492</v>
      </c>
      <c r="S195" s="76" t="s">
        <v>493</v>
      </c>
      <c r="T195" s="76" t="s">
        <v>338</v>
      </c>
      <c r="U195" s="76" t="s">
        <v>548</v>
      </c>
      <c r="V195" s="79">
        <v>300000</v>
      </c>
      <c r="W195" s="79">
        <v>0</v>
      </c>
      <c r="X195" s="76" t="s">
        <v>2426</v>
      </c>
      <c r="Y195" s="76" t="s">
        <v>2427</v>
      </c>
      <c r="Z195" s="76" t="s">
        <v>2428</v>
      </c>
      <c r="AA195" s="76" t="s">
        <v>2429</v>
      </c>
      <c r="AB195" s="76" t="s">
        <v>2430</v>
      </c>
      <c r="AC195" s="76" t="s">
        <v>256</v>
      </c>
      <c r="AD195" s="76" t="s">
        <v>2431</v>
      </c>
      <c r="AE195" s="76" t="s">
        <v>223</v>
      </c>
      <c r="AF195" s="76" t="s">
        <v>906</v>
      </c>
      <c r="AG195" s="76" t="s">
        <v>907</v>
      </c>
      <c r="AH195" s="76" t="s">
        <v>535</v>
      </c>
      <c r="AI195" s="78" t="s">
        <v>2092</v>
      </c>
      <c r="AJ195" s="78" t="s">
        <v>2432</v>
      </c>
      <c r="AK195" s="79">
        <v>50420</v>
      </c>
      <c r="AL195" s="76" t="s">
        <v>213</v>
      </c>
      <c r="AM195" s="78" t="s">
        <v>1028</v>
      </c>
      <c r="AN195" s="78" t="s">
        <v>1028</v>
      </c>
      <c r="AO195" s="78" t="s">
        <v>1028</v>
      </c>
      <c r="AP195" s="76" t="s">
        <v>232</v>
      </c>
      <c r="AQ195" s="76" t="s">
        <v>232</v>
      </c>
      <c r="AR195" s="79">
        <v>2120</v>
      </c>
      <c r="AS195" s="79" t="s">
        <v>256</v>
      </c>
      <c r="AT195" s="79">
        <v>212</v>
      </c>
      <c r="AU195" s="76" t="s">
        <v>2433</v>
      </c>
      <c r="AV195" s="79">
        <v>48088</v>
      </c>
      <c r="AW195" s="79">
        <v>4809</v>
      </c>
      <c r="AX195" s="79">
        <v>43279</v>
      </c>
      <c r="AY195" s="79">
        <v>0</v>
      </c>
      <c r="AZ195" s="79">
        <v>48088</v>
      </c>
      <c r="BA195" s="76" t="s">
        <v>2434</v>
      </c>
      <c r="BB195" s="78" t="s">
        <v>1028</v>
      </c>
      <c r="BC195" s="78" t="s">
        <v>1028</v>
      </c>
      <c r="BD195" s="76">
        <v>252</v>
      </c>
      <c r="BE195" s="78" t="s">
        <v>1928</v>
      </c>
      <c r="BF195" s="76" t="s">
        <v>2435</v>
      </c>
      <c r="BG195" s="78" t="s">
        <v>1287</v>
      </c>
      <c r="BH195" s="76" t="s">
        <v>2435</v>
      </c>
      <c r="BI195" s="78" t="s">
        <v>1287</v>
      </c>
      <c r="BJ195" s="78" t="s">
        <v>1287</v>
      </c>
      <c r="BK195" s="76" t="s">
        <v>256</v>
      </c>
      <c r="BL195" s="79">
        <v>300000</v>
      </c>
      <c r="BM195" s="79">
        <v>251912</v>
      </c>
      <c r="BN195" s="76" t="s">
        <v>290</v>
      </c>
      <c r="BO195" s="76" t="s">
        <v>291</v>
      </c>
      <c r="BP195" s="76" t="s">
        <v>2436</v>
      </c>
      <c r="BQ195" s="76" t="s">
        <v>256</v>
      </c>
      <c r="BR195" s="76" t="s">
        <v>256</v>
      </c>
      <c r="BS195" s="76" t="s">
        <v>293</v>
      </c>
      <c r="BT195" s="76" t="s">
        <v>256</v>
      </c>
      <c r="BU195" s="76" t="s">
        <v>256</v>
      </c>
      <c r="BV195" s="76" t="s">
        <v>256</v>
      </c>
      <c r="BW195" s="76" t="s">
        <v>256</v>
      </c>
      <c r="BX195" s="76" t="s">
        <v>256</v>
      </c>
      <c r="BY195" s="76" t="s">
        <v>1087</v>
      </c>
      <c r="BZ195" s="76" t="s">
        <v>256</v>
      </c>
      <c r="CA195" s="76" t="s">
        <v>256</v>
      </c>
      <c r="CB195" s="76" t="s">
        <v>256</v>
      </c>
      <c r="CC195" s="76" t="s">
        <v>256</v>
      </c>
      <c r="CD195" s="76" t="s">
        <v>2437</v>
      </c>
      <c r="CE195" s="76" t="s">
        <v>296</v>
      </c>
      <c r="CF195" s="76" t="s">
        <v>297</v>
      </c>
      <c r="CG195" s="76" t="s">
        <v>297</v>
      </c>
      <c r="CH195" s="76" t="s">
        <v>297</v>
      </c>
      <c r="CI195" s="76" t="s">
        <v>297</v>
      </c>
      <c r="CJ195" s="76" t="s">
        <v>297</v>
      </c>
      <c r="CK195" s="76" t="s">
        <v>297</v>
      </c>
      <c r="CL195" s="79">
        <v>0</v>
      </c>
      <c r="CM195" s="79">
        <v>0</v>
      </c>
      <c r="CN195" s="79">
        <v>0</v>
      </c>
      <c r="CO195" s="79">
        <v>0</v>
      </c>
      <c r="CP195" s="79">
        <v>0</v>
      </c>
      <c r="CQ195" s="79">
        <v>0</v>
      </c>
      <c r="CR195" s="79">
        <v>0</v>
      </c>
      <c r="CS195" s="79">
        <v>0</v>
      </c>
      <c r="CT195" s="79">
        <v>0</v>
      </c>
      <c r="CU195" s="79">
        <v>2021100051975440</v>
      </c>
      <c r="CV195" s="79" t="s">
        <v>256</v>
      </c>
      <c r="CW195" s="76" t="s">
        <v>256</v>
      </c>
      <c r="CX195" s="79" t="s">
        <v>2438</v>
      </c>
      <c r="CY195" s="79" t="s">
        <v>256</v>
      </c>
      <c r="CZ195" s="79" t="s">
        <v>256</v>
      </c>
      <c r="DA195" s="79" t="s">
        <v>256</v>
      </c>
      <c r="DB195" s="79" t="s">
        <v>256</v>
      </c>
      <c r="DC195" s="79" t="s">
        <v>256</v>
      </c>
      <c r="DD195" s="79" t="s">
        <v>256</v>
      </c>
      <c r="DE195" s="79" t="s">
        <v>256</v>
      </c>
      <c r="DF195" s="44" t="s">
        <v>256</v>
      </c>
    </row>
    <row r="196" spans="1:110" x14ac:dyDescent="0.25">
      <c r="A196" s="76" t="s">
        <v>251</v>
      </c>
      <c r="B196" s="77">
        <v>43770</v>
      </c>
      <c r="C196" s="78" t="s">
        <v>252</v>
      </c>
      <c r="D196" s="78" t="s">
        <v>253</v>
      </c>
      <c r="E196" s="76" t="s">
        <v>254</v>
      </c>
      <c r="F196" s="76" t="s">
        <v>255</v>
      </c>
      <c r="G196" s="76" t="s">
        <v>256</v>
      </c>
      <c r="H196" s="76" t="s">
        <v>257</v>
      </c>
      <c r="I196" s="76" t="s">
        <v>258</v>
      </c>
      <c r="J196" s="78" t="s">
        <v>252</v>
      </c>
      <c r="K196" s="78" t="s">
        <v>259</v>
      </c>
      <c r="L196" s="76" t="s">
        <v>260</v>
      </c>
      <c r="M196" s="76" t="s">
        <v>261</v>
      </c>
      <c r="N196" s="76" t="s">
        <v>2439</v>
      </c>
      <c r="O196" s="76" t="s">
        <v>2440</v>
      </c>
      <c r="P196" s="76" t="s">
        <v>2441</v>
      </c>
      <c r="Q196" s="76" t="s">
        <v>2442</v>
      </c>
      <c r="R196" s="76" t="s">
        <v>385</v>
      </c>
      <c r="S196" s="76" t="s">
        <v>304</v>
      </c>
      <c r="T196" s="76" t="s">
        <v>338</v>
      </c>
      <c r="U196" s="76" t="s">
        <v>548</v>
      </c>
      <c r="V196" s="79">
        <v>300000</v>
      </c>
      <c r="W196" s="79">
        <v>0</v>
      </c>
      <c r="X196" s="76" t="s">
        <v>2443</v>
      </c>
      <c r="Y196" s="76" t="s">
        <v>610</v>
      </c>
      <c r="Z196" s="76" t="s">
        <v>272</v>
      </c>
      <c r="AA196" s="76" t="s">
        <v>611</v>
      </c>
      <c r="AB196" s="76" t="s">
        <v>612</v>
      </c>
      <c r="AC196" s="76" t="s">
        <v>613</v>
      </c>
      <c r="AD196" s="76" t="s">
        <v>614</v>
      </c>
      <c r="AE196" s="76" t="s">
        <v>222</v>
      </c>
      <c r="AF196" s="76" t="s">
        <v>2444</v>
      </c>
      <c r="AG196" s="76" t="s">
        <v>2445</v>
      </c>
      <c r="AH196" s="76" t="s">
        <v>706</v>
      </c>
      <c r="AI196" s="78" t="s">
        <v>1026</v>
      </c>
      <c r="AJ196" s="78" t="s">
        <v>1026</v>
      </c>
      <c r="AK196" s="79">
        <v>5413</v>
      </c>
      <c r="AL196" s="76" t="s">
        <v>209</v>
      </c>
      <c r="AM196" s="78" t="s">
        <v>2143</v>
      </c>
      <c r="AN196" s="78" t="s">
        <v>2143</v>
      </c>
      <c r="AO196" s="78" t="s">
        <v>2143</v>
      </c>
      <c r="AP196" s="76" t="s">
        <v>317</v>
      </c>
      <c r="AQ196" s="76" t="s">
        <v>232</v>
      </c>
      <c r="AR196" s="79">
        <v>0</v>
      </c>
      <c r="AS196" s="79" t="s">
        <v>256</v>
      </c>
      <c r="AT196" s="79">
        <v>0</v>
      </c>
      <c r="AU196" s="76" t="s">
        <v>256</v>
      </c>
      <c r="AV196" s="79">
        <v>5413</v>
      </c>
      <c r="AW196" s="79">
        <v>0</v>
      </c>
      <c r="AX196" s="79">
        <v>5413</v>
      </c>
      <c r="AY196" s="79">
        <v>0</v>
      </c>
      <c r="AZ196" s="79">
        <v>5413</v>
      </c>
      <c r="BA196" s="76" t="s">
        <v>2439</v>
      </c>
      <c r="BB196" s="78" t="s">
        <v>2446</v>
      </c>
      <c r="BC196" s="78" t="s">
        <v>2207</v>
      </c>
      <c r="BD196" s="76">
        <v>17</v>
      </c>
      <c r="BE196" s="78" t="s">
        <v>2447</v>
      </c>
      <c r="BF196" s="76" t="s">
        <v>2448</v>
      </c>
      <c r="BG196" s="78" t="s">
        <v>2188</v>
      </c>
      <c r="BH196" s="76" t="s">
        <v>2448</v>
      </c>
      <c r="BI196" s="78" t="s">
        <v>2188</v>
      </c>
      <c r="BJ196" s="78" t="s">
        <v>2188</v>
      </c>
      <c r="BK196" s="76" t="s">
        <v>256</v>
      </c>
      <c r="BL196" s="79">
        <v>152310</v>
      </c>
      <c r="BM196" s="79">
        <v>146897</v>
      </c>
      <c r="BN196" s="76" t="s">
        <v>256</v>
      </c>
      <c r="BO196" s="76" t="s">
        <v>256</v>
      </c>
      <c r="BP196" s="76" t="s">
        <v>256</v>
      </c>
      <c r="BQ196" s="76" t="s">
        <v>256</v>
      </c>
      <c r="BR196" s="76" t="s">
        <v>613</v>
      </c>
      <c r="BS196" s="76" t="s">
        <v>293</v>
      </c>
      <c r="BT196" s="76" t="s">
        <v>256</v>
      </c>
      <c r="BU196" s="76" t="s">
        <v>256</v>
      </c>
      <c r="BV196" s="76" t="s">
        <v>256</v>
      </c>
      <c r="BW196" s="76" t="s">
        <v>256</v>
      </c>
      <c r="BX196" s="76" t="s">
        <v>256</v>
      </c>
      <c r="BY196" s="76" t="s">
        <v>634</v>
      </c>
      <c r="BZ196" s="76" t="s">
        <v>256</v>
      </c>
      <c r="CA196" s="76" t="s">
        <v>256</v>
      </c>
      <c r="CB196" s="76" t="s">
        <v>256</v>
      </c>
      <c r="CC196" s="76" t="s">
        <v>256</v>
      </c>
      <c r="CD196" s="76" t="s">
        <v>691</v>
      </c>
      <c r="CE196" s="76" t="s">
        <v>296</v>
      </c>
      <c r="CF196" s="76" t="s">
        <v>297</v>
      </c>
      <c r="CG196" s="76" t="s">
        <v>297</v>
      </c>
      <c r="CH196" s="76" t="s">
        <v>297</v>
      </c>
      <c r="CI196" s="76" t="s">
        <v>297</v>
      </c>
      <c r="CJ196" s="76" t="s">
        <v>297</v>
      </c>
      <c r="CK196" s="76" t="s">
        <v>297</v>
      </c>
      <c r="CL196" s="79">
        <v>0</v>
      </c>
      <c r="CM196" s="79">
        <v>0</v>
      </c>
      <c r="CN196" s="79">
        <v>0</v>
      </c>
      <c r="CO196" s="79">
        <v>0</v>
      </c>
      <c r="CP196" s="79">
        <v>0</v>
      </c>
      <c r="CQ196" s="79">
        <v>0</v>
      </c>
      <c r="CR196" s="79">
        <v>0</v>
      </c>
      <c r="CS196" s="79">
        <v>0</v>
      </c>
      <c r="CT196" s="79">
        <v>0</v>
      </c>
      <c r="CU196" s="79">
        <v>2021100051988270</v>
      </c>
      <c r="CV196" s="79" t="s">
        <v>256</v>
      </c>
      <c r="CW196" s="76" t="s">
        <v>256</v>
      </c>
      <c r="CX196" s="79" t="s">
        <v>2449</v>
      </c>
      <c r="CY196" s="79" t="s">
        <v>256</v>
      </c>
      <c r="CZ196" s="79" t="s">
        <v>256</v>
      </c>
      <c r="DA196" s="79" t="s">
        <v>256</v>
      </c>
      <c r="DB196" s="79" t="s">
        <v>256</v>
      </c>
      <c r="DC196" s="79" t="s">
        <v>256</v>
      </c>
      <c r="DD196" s="79" t="s">
        <v>256</v>
      </c>
      <c r="DE196" s="79" t="s">
        <v>256</v>
      </c>
      <c r="DF196" s="44" t="s">
        <v>256</v>
      </c>
    </row>
    <row r="197" spans="1:110" x14ac:dyDescent="0.25">
      <c r="A197" s="76" t="s">
        <v>251</v>
      </c>
      <c r="B197" s="77">
        <v>43770</v>
      </c>
      <c r="C197" s="78" t="s">
        <v>252</v>
      </c>
      <c r="D197" s="78" t="s">
        <v>253</v>
      </c>
      <c r="E197" s="76" t="s">
        <v>254</v>
      </c>
      <c r="F197" s="76" t="s">
        <v>255</v>
      </c>
      <c r="G197" s="76" t="s">
        <v>256</v>
      </c>
      <c r="H197" s="76" t="s">
        <v>257</v>
      </c>
      <c r="I197" s="76" t="s">
        <v>258</v>
      </c>
      <c r="J197" s="78" t="s">
        <v>252</v>
      </c>
      <c r="K197" s="78" t="s">
        <v>259</v>
      </c>
      <c r="L197" s="76" t="s">
        <v>260</v>
      </c>
      <c r="M197" s="76" t="s">
        <v>261</v>
      </c>
      <c r="N197" s="76" t="s">
        <v>2439</v>
      </c>
      <c r="O197" s="76" t="s">
        <v>2440</v>
      </c>
      <c r="P197" s="76" t="s">
        <v>2441</v>
      </c>
      <c r="Q197" s="76" t="s">
        <v>2442</v>
      </c>
      <c r="R197" s="76" t="s">
        <v>385</v>
      </c>
      <c r="S197" s="76" t="s">
        <v>304</v>
      </c>
      <c r="T197" s="76" t="s">
        <v>338</v>
      </c>
      <c r="U197" s="76" t="s">
        <v>548</v>
      </c>
      <c r="V197" s="79">
        <v>300000</v>
      </c>
      <c r="W197" s="79">
        <v>0</v>
      </c>
      <c r="X197" s="76" t="s">
        <v>2443</v>
      </c>
      <c r="Y197" s="76" t="s">
        <v>610</v>
      </c>
      <c r="Z197" s="76" t="s">
        <v>272</v>
      </c>
      <c r="AA197" s="76" t="s">
        <v>611</v>
      </c>
      <c r="AB197" s="76" t="s">
        <v>612</v>
      </c>
      <c r="AC197" s="76" t="s">
        <v>613</v>
      </c>
      <c r="AD197" s="76" t="s">
        <v>614</v>
      </c>
      <c r="AE197" s="76" t="s">
        <v>222</v>
      </c>
      <c r="AF197" s="76" t="s">
        <v>2450</v>
      </c>
      <c r="AG197" s="76" t="s">
        <v>2451</v>
      </c>
      <c r="AH197" s="76" t="s">
        <v>706</v>
      </c>
      <c r="AI197" s="78" t="s">
        <v>1026</v>
      </c>
      <c r="AJ197" s="78" t="s">
        <v>1380</v>
      </c>
      <c r="AK197" s="79">
        <v>30455</v>
      </c>
      <c r="AL197" s="76" t="s">
        <v>212</v>
      </c>
      <c r="AM197" s="78" t="s">
        <v>2452</v>
      </c>
      <c r="AN197" s="78" t="s">
        <v>1287</v>
      </c>
      <c r="AO197" s="78" t="s">
        <v>1287</v>
      </c>
      <c r="AP197" s="76" t="s">
        <v>232</v>
      </c>
      <c r="AQ197" s="76" t="s">
        <v>232</v>
      </c>
      <c r="AR197" s="79">
        <v>3028</v>
      </c>
      <c r="AS197" s="79" t="s">
        <v>256</v>
      </c>
      <c r="AT197" s="79">
        <v>1526</v>
      </c>
      <c r="AU197" s="76" t="s">
        <v>2453</v>
      </c>
      <c r="AV197" s="79">
        <v>25901</v>
      </c>
      <c r="AW197" s="79">
        <v>0</v>
      </c>
      <c r="AX197" s="79">
        <v>25901</v>
      </c>
      <c r="AY197" s="79">
        <v>0</v>
      </c>
      <c r="AZ197" s="79">
        <v>25901</v>
      </c>
      <c r="BA197" s="76" t="s">
        <v>688</v>
      </c>
      <c r="BB197" s="78" t="s">
        <v>2452</v>
      </c>
      <c r="BC197" s="78" t="s">
        <v>2452</v>
      </c>
      <c r="BD197" s="76">
        <v>18</v>
      </c>
      <c r="BE197" s="78" t="s">
        <v>2188</v>
      </c>
      <c r="BF197" s="76" t="s">
        <v>2454</v>
      </c>
      <c r="BG197" s="78" t="s">
        <v>2455</v>
      </c>
      <c r="BH197" s="76" t="s">
        <v>2454</v>
      </c>
      <c r="BI197" s="78" t="s">
        <v>2455</v>
      </c>
      <c r="BJ197" s="78" t="s">
        <v>2455</v>
      </c>
      <c r="BK197" s="76" t="s">
        <v>256</v>
      </c>
      <c r="BL197" s="79">
        <v>140090</v>
      </c>
      <c r="BM197" s="79">
        <v>114189</v>
      </c>
      <c r="BN197" s="76" t="s">
        <v>256</v>
      </c>
      <c r="BO197" s="76" t="s">
        <v>256</v>
      </c>
      <c r="BP197" s="76" t="s">
        <v>256</v>
      </c>
      <c r="BQ197" s="76" t="s">
        <v>256</v>
      </c>
      <c r="BR197" s="76" t="s">
        <v>613</v>
      </c>
      <c r="BS197" s="76" t="s">
        <v>293</v>
      </c>
      <c r="BT197" s="76" t="s">
        <v>256</v>
      </c>
      <c r="BU197" s="76" t="s">
        <v>256</v>
      </c>
      <c r="BV197" s="76" t="s">
        <v>256</v>
      </c>
      <c r="BW197" s="76" t="s">
        <v>256</v>
      </c>
      <c r="BX197" s="76" t="s">
        <v>256</v>
      </c>
      <c r="BY197" s="76" t="s">
        <v>634</v>
      </c>
      <c r="BZ197" s="76" t="s">
        <v>256</v>
      </c>
      <c r="CA197" s="76" t="s">
        <v>256</v>
      </c>
      <c r="CB197" s="76" t="s">
        <v>256</v>
      </c>
      <c r="CC197" s="76" t="s">
        <v>256</v>
      </c>
      <c r="CD197" s="76" t="s">
        <v>691</v>
      </c>
      <c r="CE197" s="76" t="s">
        <v>296</v>
      </c>
      <c r="CF197" s="76" t="s">
        <v>297</v>
      </c>
      <c r="CG197" s="76" t="s">
        <v>297</v>
      </c>
      <c r="CH197" s="76" t="s">
        <v>297</v>
      </c>
      <c r="CI197" s="76" t="s">
        <v>297</v>
      </c>
      <c r="CJ197" s="76" t="s">
        <v>297</v>
      </c>
      <c r="CK197" s="76" t="s">
        <v>297</v>
      </c>
      <c r="CL197" s="79">
        <v>0</v>
      </c>
      <c r="CM197" s="79">
        <v>0</v>
      </c>
      <c r="CN197" s="79">
        <v>0</v>
      </c>
      <c r="CO197" s="79">
        <v>0</v>
      </c>
      <c r="CP197" s="79">
        <v>0</v>
      </c>
      <c r="CQ197" s="79">
        <v>0</v>
      </c>
      <c r="CR197" s="79">
        <v>0</v>
      </c>
      <c r="CS197" s="79">
        <v>0</v>
      </c>
      <c r="CT197" s="79">
        <v>0</v>
      </c>
      <c r="CU197" s="79">
        <v>2021100051975630</v>
      </c>
      <c r="CV197" s="79" t="s">
        <v>256</v>
      </c>
      <c r="CW197" s="76" t="s">
        <v>256</v>
      </c>
      <c r="CX197" s="79" t="s">
        <v>2456</v>
      </c>
      <c r="CY197" s="79" t="s">
        <v>256</v>
      </c>
      <c r="CZ197" s="79" t="s">
        <v>256</v>
      </c>
      <c r="DA197" s="79" t="s">
        <v>256</v>
      </c>
      <c r="DB197" s="79" t="s">
        <v>256</v>
      </c>
      <c r="DC197" s="79" t="s">
        <v>256</v>
      </c>
      <c r="DD197" s="79" t="s">
        <v>256</v>
      </c>
      <c r="DE197" s="79" t="s">
        <v>256</v>
      </c>
      <c r="DF197" s="44" t="s">
        <v>256</v>
      </c>
    </row>
    <row r="198" spans="1:110" x14ac:dyDescent="0.25">
      <c r="A198" s="76" t="s">
        <v>251</v>
      </c>
      <c r="B198" s="77">
        <v>43770</v>
      </c>
      <c r="C198" s="78" t="s">
        <v>252</v>
      </c>
      <c r="D198" s="78" t="s">
        <v>253</v>
      </c>
      <c r="E198" s="76" t="s">
        <v>254</v>
      </c>
      <c r="F198" s="76" t="s">
        <v>255</v>
      </c>
      <c r="G198" s="76" t="s">
        <v>256</v>
      </c>
      <c r="H198" s="76" t="s">
        <v>257</v>
      </c>
      <c r="I198" s="76" t="s">
        <v>258</v>
      </c>
      <c r="J198" s="78" t="s">
        <v>252</v>
      </c>
      <c r="K198" s="78" t="s">
        <v>259</v>
      </c>
      <c r="L198" s="76" t="s">
        <v>260</v>
      </c>
      <c r="M198" s="76" t="s">
        <v>261</v>
      </c>
      <c r="N198" s="76" t="s">
        <v>1105</v>
      </c>
      <c r="O198" s="76" t="s">
        <v>1106</v>
      </c>
      <c r="P198" s="76" t="s">
        <v>1107</v>
      </c>
      <c r="Q198" s="76" t="s">
        <v>2457</v>
      </c>
      <c r="R198" s="76" t="s">
        <v>726</v>
      </c>
      <c r="S198" s="76" t="s">
        <v>727</v>
      </c>
      <c r="T198" s="76" t="s">
        <v>338</v>
      </c>
      <c r="U198" s="76" t="s">
        <v>548</v>
      </c>
      <c r="V198" s="79">
        <v>300000</v>
      </c>
      <c r="W198" s="79">
        <v>0</v>
      </c>
      <c r="X198" s="76" t="s">
        <v>2458</v>
      </c>
      <c r="Y198" s="76" t="s">
        <v>307</v>
      </c>
      <c r="Z198" s="76" t="s">
        <v>272</v>
      </c>
      <c r="AA198" s="76" t="s">
        <v>448</v>
      </c>
      <c r="AB198" s="76" t="s">
        <v>1654</v>
      </c>
      <c r="AC198" s="76" t="s">
        <v>1655</v>
      </c>
      <c r="AD198" s="76" t="s">
        <v>1656</v>
      </c>
      <c r="AE198" s="76" t="s">
        <v>223</v>
      </c>
      <c r="AF198" s="76" t="s">
        <v>311</v>
      </c>
      <c r="AG198" s="76" t="s">
        <v>312</v>
      </c>
      <c r="AH198" s="76" t="s">
        <v>313</v>
      </c>
      <c r="AI198" s="78" t="s">
        <v>1727</v>
      </c>
      <c r="AJ198" s="78" t="s">
        <v>1727</v>
      </c>
      <c r="AK198" s="79">
        <v>33350</v>
      </c>
      <c r="AL198" s="76" t="s">
        <v>212</v>
      </c>
      <c r="AM198" s="78" t="s">
        <v>2459</v>
      </c>
      <c r="AN198" s="78" t="s">
        <v>2460</v>
      </c>
      <c r="AO198" s="78" t="s">
        <v>1286</v>
      </c>
      <c r="AP198" s="76" t="s">
        <v>232</v>
      </c>
      <c r="AQ198" s="76" t="s">
        <v>232</v>
      </c>
      <c r="AR198" s="79">
        <v>9350</v>
      </c>
      <c r="AS198" s="79" t="s">
        <v>256</v>
      </c>
      <c r="AT198" s="79">
        <v>0</v>
      </c>
      <c r="AU198" s="76" t="s">
        <v>2461</v>
      </c>
      <c r="AV198" s="79">
        <v>24000</v>
      </c>
      <c r="AW198" s="79">
        <v>2400</v>
      </c>
      <c r="AX198" s="79">
        <v>21600</v>
      </c>
      <c r="AY198" s="79">
        <v>0</v>
      </c>
      <c r="AZ198" s="79">
        <v>24000</v>
      </c>
      <c r="BA198" s="76" t="s">
        <v>307</v>
      </c>
      <c r="BB198" s="78" t="s">
        <v>2459</v>
      </c>
      <c r="BC198" s="78" t="s">
        <v>2459</v>
      </c>
      <c r="BD198" s="76">
        <v>4</v>
      </c>
      <c r="BE198" s="78" t="s">
        <v>2462</v>
      </c>
      <c r="BF198" s="76" t="s">
        <v>2463</v>
      </c>
      <c r="BG198" s="78" t="s">
        <v>2462</v>
      </c>
      <c r="BH198" s="76" t="s">
        <v>2463</v>
      </c>
      <c r="BI198" s="78" t="s">
        <v>2462</v>
      </c>
      <c r="BJ198" s="78" t="s">
        <v>2462</v>
      </c>
      <c r="BK198" s="76" t="s">
        <v>256</v>
      </c>
      <c r="BL198" s="79">
        <v>156399</v>
      </c>
      <c r="BM198" s="79">
        <v>132399</v>
      </c>
      <c r="BN198" s="76" t="s">
        <v>256</v>
      </c>
      <c r="BO198" s="76" t="s">
        <v>256</v>
      </c>
      <c r="BP198" s="76" t="s">
        <v>256</v>
      </c>
      <c r="BQ198" s="76" t="s">
        <v>256</v>
      </c>
      <c r="BR198" s="76" t="s">
        <v>1655</v>
      </c>
      <c r="BS198" s="76" t="s">
        <v>293</v>
      </c>
      <c r="BT198" s="76" t="s">
        <v>256</v>
      </c>
      <c r="BU198" s="76" t="s">
        <v>256</v>
      </c>
      <c r="BV198" s="76" t="s">
        <v>256</v>
      </c>
      <c r="BW198" s="76" t="s">
        <v>256</v>
      </c>
      <c r="BX198" s="76" t="s">
        <v>256</v>
      </c>
      <c r="BY198" s="76" t="s">
        <v>412</v>
      </c>
      <c r="BZ198" s="76" t="s">
        <v>256</v>
      </c>
      <c r="CA198" s="76" t="s">
        <v>256</v>
      </c>
      <c r="CB198" s="76" t="s">
        <v>256</v>
      </c>
      <c r="CC198" s="76" t="s">
        <v>256</v>
      </c>
      <c r="CD198" s="76" t="s">
        <v>1662</v>
      </c>
      <c r="CE198" s="76" t="s">
        <v>296</v>
      </c>
      <c r="CF198" s="76" t="s">
        <v>297</v>
      </c>
      <c r="CG198" s="76" t="s">
        <v>297</v>
      </c>
      <c r="CH198" s="76" t="s">
        <v>297</v>
      </c>
      <c r="CI198" s="76" t="s">
        <v>297</v>
      </c>
      <c r="CJ198" s="76" t="s">
        <v>297</v>
      </c>
      <c r="CK198" s="76" t="s">
        <v>297</v>
      </c>
      <c r="CL198" s="79">
        <v>0</v>
      </c>
      <c r="CM198" s="79">
        <v>0</v>
      </c>
      <c r="CN198" s="79">
        <v>0</v>
      </c>
      <c r="CO198" s="79">
        <v>0</v>
      </c>
      <c r="CP198" s="79">
        <v>0</v>
      </c>
      <c r="CQ198" s="79">
        <v>0</v>
      </c>
      <c r="CR198" s="79">
        <v>0</v>
      </c>
      <c r="CS198" s="79">
        <v>0</v>
      </c>
      <c r="CT198" s="79">
        <v>0</v>
      </c>
      <c r="CU198" s="79">
        <v>2021100051975760</v>
      </c>
      <c r="CV198" s="79" t="s">
        <v>256</v>
      </c>
      <c r="CW198" s="76" t="s">
        <v>256</v>
      </c>
      <c r="CX198" s="79" t="s">
        <v>2464</v>
      </c>
      <c r="CY198" s="79" t="s">
        <v>256</v>
      </c>
      <c r="CZ198" s="79" t="s">
        <v>256</v>
      </c>
      <c r="DA198" s="79" t="s">
        <v>256</v>
      </c>
      <c r="DB198" s="79" t="s">
        <v>256</v>
      </c>
      <c r="DC198" s="79" t="s">
        <v>256</v>
      </c>
      <c r="DD198" s="79" t="s">
        <v>256</v>
      </c>
      <c r="DE198" s="79" t="s">
        <v>256</v>
      </c>
      <c r="DF198" s="44" t="s">
        <v>256</v>
      </c>
    </row>
    <row r="199" spans="1:110" x14ac:dyDescent="0.25">
      <c r="A199" s="76" t="s">
        <v>251</v>
      </c>
      <c r="B199" s="77">
        <v>43770</v>
      </c>
      <c r="C199" s="78" t="s">
        <v>252</v>
      </c>
      <c r="D199" s="78" t="s">
        <v>253</v>
      </c>
      <c r="E199" s="76" t="s">
        <v>254</v>
      </c>
      <c r="F199" s="76" t="s">
        <v>255</v>
      </c>
      <c r="G199" s="76" t="s">
        <v>256</v>
      </c>
      <c r="H199" s="76" t="s">
        <v>257</v>
      </c>
      <c r="I199" s="76" t="s">
        <v>258</v>
      </c>
      <c r="J199" s="78" t="s">
        <v>252</v>
      </c>
      <c r="K199" s="78" t="s">
        <v>259</v>
      </c>
      <c r="L199" s="76" t="s">
        <v>260</v>
      </c>
      <c r="M199" s="76" t="s">
        <v>261</v>
      </c>
      <c r="N199" s="76" t="s">
        <v>1902</v>
      </c>
      <c r="O199" s="76" t="s">
        <v>1903</v>
      </c>
      <c r="P199" s="76" t="s">
        <v>1904</v>
      </c>
      <c r="Q199" s="76" t="s">
        <v>2465</v>
      </c>
      <c r="R199" s="76" t="s">
        <v>2466</v>
      </c>
      <c r="S199" s="76" t="s">
        <v>698</v>
      </c>
      <c r="T199" s="76" t="s">
        <v>338</v>
      </c>
      <c r="U199" s="76" t="s">
        <v>627</v>
      </c>
      <c r="V199" s="79">
        <v>300000</v>
      </c>
      <c r="W199" s="79">
        <v>0</v>
      </c>
      <c r="X199" s="76" t="s">
        <v>2467</v>
      </c>
      <c r="Y199" s="76" t="s">
        <v>2468</v>
      </c>
      <c r="Z199" s="76" t="s">
        <v>362</v>
      </c>
      <c r="AA199" s="76" t="s">
        <v>496</v>
      </c>
      <c r="AB199" s="76" t="s">
        <v>2469</v>
      </c>
      <c r="AC199" s="76" t="s">
        <v>296</v>
      </c>
      <c r="AD199" s="76" t="s">
        <v>2470</v>
      </c>
      <c r="AE199" s="76" t="s">
        <v>222</v>
      </c>
      <c r="AF199" s="76" t="s">
        <v>2471</v>
      </c>
      <c r="AG199" s="76" t="s">
        <v>2472</v>
      </c>
      <c r="AH199" s="76" t="s">
        <v>2473</v>
      </c>
      <c r="AI199" s="78" t="s">
        <v>712</v>
      </c>
      <c r="AJ199" s="78" t="s">
        <v>1529</v>
      </c>
      <c r="AK199" s="79">
        <v>3487</v>
      </c>
      <c r="AL199" s="76" t="s">
        <v>209</v>
      </c>
      <c r="AM199" s="78" t="s">
        <v>1586</v>
      </c>
      <c r="AN199" s="78" t="s">
        <v>2474</v>
      </c>
      <c r="AO199" s="78" t="s">
        <v>2474</v>
      </c>
      <c r="AP199" s="76" t="s">
        <v>317</v>
      </c>
      <c r="AQ199" s="76" t="s">
        <v>373</v>
      </c>
      <c r="AR199" s="79">
        <v>0</v>
      </c>
      <c r="AS199" s="79" t="s">
        <v>256</v>
      </c>
      <c r="AT199" s="79">
        <v>0</v>
      </c>
      <c r="AU199" s="76" t="s">
        <v>256</v>
      </c>
      <c r="AV199" s="79">
        <v>3487</v>
      </c>
      <c r="AW199" s="79">
        <v>0</v>
      </c>
      <c r="AX199" s="79">
        <v>3487</v>
      </c>
      <c r="AY199" s="79">
        <v>0</v>
      </c>
      <c r="AZ199" s="79">
        <v>3487</v>
      </c>
      <c r="BA199" s="76" t="s">
        <v>1902</v>
      </c>
      <c r="BB199" s="78" t="s">
        <v>1586</v>
      </c>
      <c r="BC199" s="78" t="s">
        <v>1586</v>
      </c>
      <c r="BD199" s="76">
        <v>31</v>
      </c>
      <c r="BE199" s="78" t="s">
        <v>1587</v>
      </c>
      <c r="BF199" s="76" t="s">
        <v>2475</v>
      </c>
      <c r="BG199" s="78" t="s">
        <v>1589</v>
      </c>
      <c r="BH199" s="76" t="s">
        <v>2475</v>
      </c>
      <c r="BI199" s="78" t="s">
        <v>1589</v>
      </c>
      <c r="BJ199" s="78" t="s">
        <v>1589</v>
      </c>
      <c r="BK199" s="76" t="s">
        <v>256</v>
      </c>
      <c r="BL199" s="79">
        <v>233104</v>
      </c>
      <c r="BM199" s="79">
        <v>229617</v>
      </c>
      <c r="BN199" s="76" t="s">
        <v>290</v>
      </c>
      <c r="BO199" s="76" t="s">
        <v>291</v>
      </c>
      <c r="BP199" s="76" t="s">
        <v>2476</v>
      </c>
      <c r="BQ199" s="76" t="s">
        <v>256</v>
      </c>
      <c r="BR199" s="76" t="s">
        <v>256</v>
      </c>
      <c r="BS199" s="76" t="s">
        <v>293</v>
      </c>
      <c r="BT199" s="76" t="s">
        <v>256</v>
      </c>
      <c r="BU199" s="76" t="s">
        <v>256</v>
      </c>
      <c r="BV199" s="76" t="s">
        <v>256</v>
      </c>
      <c r="BW199" s="76" t="s">
        <v>256</v>
      </c>
      <c r="BX199" s="76" t="s">
        <v>256</v>
      </c>
      <c r="BY199" s="76" t="s">
        <v>294</v>
      </c>
      <c r="BZ199" s="76" t="s">
        <v>256</v>
      </c>
      <c r="CA199" s="76" t="s">
        <v>256</v>
      </c>
      <c r="CB199" s="76" t="s">
        <v>256</v>
      </c>
      <c r="CC199" s="76" t="s">
        <v>256</v>
      </c>
      <c r="CD199" s="76" t="s">
        <v>2477</v>
      </c>
      <c r="CE199" s="76" t="s">
        <v>296</v>
      </c>
      <c r="CF199" s="76" t="s">
        <v>297</v>
      </c>
      <c r="CG199" s="76" t="s">
        <v>297</v>
      </c>
      <c r="CH199" s="76" t="s">
        <v>297</v>
      </c>
      <c r="CI199" s="76" t="s">
        <v>297</v>
      </c>
      <c r="CJ199" s="76" t="s">
        <v>297</v>
      </c>
      <c r="CK199" s="76" t="s">
        <v>297</v>
      </c>
      <c r="CL199" s="79">
        <v>0</v>
      </c>
      <c r="CM199" s="79">
        <v>0</v>
      </c>
      <c r="CN199" s="79">
        <v>0</v>
      </c>
      <c r="CO199" s="79">
        <v>0</v>
      </c>
      <c r="CP199" s="79">
        <v>0</v>
      </c>
      <c r="CQ199" s="79">
        <v>0</v>
      </c>
      <c r="CR199" s="79">
        <v>0</v>
      </c>
      <c r="CS199" s="79">
        <v>0</v>
      </c>
      <c r="CT199" s="79">
        <v>0</v>
      </c>
      <c r="CU199" s="79">
        <v>2021100051995260</v>
      </c>
      <c r="CV199" s="79" t="s">
        <v>256</v>
      </c>
      <c r="CW199" s="76" t="s">
        <v>256</v>
      </c>
      <c r="CX199" s="79" t="s">
        <v>2478</v>
      </c>
      <c r="CY199" s="79" t="s">
        <v>256</v>
      </c>
      <c r="CZ199" s="79" t="s">
        <v>256</v>
      </c>
      <c r="DA199" s="79" t="s">
        <v>256</v>
      </c>
      <c r="DB199" s="79" t="s">
        <v>256</v>
      </c>
      <c r="DC199" s="79" t="s">
        <v>256</v>
      </c>
      <c r="DD199" s="79" t="s">
        <v>256</v>
      </c>
      <c r="DE199" s="79" t="s">
        <v>256</v>
      </c>
      <c r="DF199" s="44" t="s">
        <v>256</v>
      </c>
    </row>
    <row r="200" spans="1:110" x14ac:dyDescent="0.25">
      <c r="A200" s="76" t="s">
        <v>251</v>
      </c>
      <c r="B200" s="77">
        <v>43770</v>
      </c>
      <c r="C200" s="78" t="s">
        <v>252</v>
      </c>
      <c r="D200" s="78" t="s">
        <v>253</v>
      </c>
      <c r="E200" s="76" t="s">
        <v>254</v>
      </c>
      <c r="F200" s="76" t="s">
        <v>255</v>
      </c>
      <c r="G200" s="76" t="s">
        <v>256</v>
      </c>
      <c r="H200" s="76" t="s">
        <v>257</v>
      </c>
      <c r="I200" s="76" t="s">
        <v>258</v>
      </c>
      <c r="J200" s="78" t="s">
        <v>252</v>
      </c>
      <c r="K200" s="78" t="s">
        <v>259</v>
      </c>
      <c r="L200" s="76" t="s">
        <v>260</v>
      </c>
      <c r="M200" s="76" t="s">
        <v>261</v>
      </c>
      <c r="N200" s="76" t="s">
        <v>1902</v>
      </c>
      <c r="O200" s="76" t="s">
        <v>1903</v>
      </c>
      <c r="P200" s="76" t="s">
        <v>1904</v>
      </c>
      <c r="Q200" s="76" t="s">
        <v>2465</v>
      </c>
      <c r="R200" s="76" t="s">
        <v>2466</v>
      </c>
      <c r="S200" s="76" t="s">
        <v>698</v>
      </c>
      <c r="T200" s="76" t="s">
        <v>338</v>
      </c>
      <c r="U200" s="76" t="s">
        <v>627</v>
      </c>
      <c r="V200" s="79">
        <v>300000</v>
      </c>
      <c r="W200" s="79">
        <v>0</v>
      </c>
      <c r="X200" s="76" t="s">
        <v>2467</v>
      </c>
      <c r="Y200" s="76" t="s">
        <v>2468</v>
      </c>
      <c r="Z200" s="76" t="s">
        <v>362</v>
      </c>
      <c r="AA200" s="76" t="s">
        <v>496</v>
      </c>
      <c r="AB200" s="76" t="s">
        <v>2469</v>
      </c>
      <c r="AC200" s="76" t="s">
        <v>296</v>
      </c>
      <c r="AD200" s="76" t="s">
        <v>2470</v>
      </c>
      <c r="AE200" s="76" t="s">
        <v>222</v>
      </c>
      <c r="AF200" s="76" t="s">
        <v>277</v>
      </c>
      <c r="AG200" s="76" t="s">
        <v>278</v>
      </c>
      <c r="AH200" s="76" t="s">
        <v>279</v>
      </c>
      <c r="AI200" s="78" t="s">
        <v>712</v>
      </c>
      <c r="AJ200" s="78" t="s">
        <v>1529</v>
      </c>
      <c r="AK200" s="79">
        <v>24126</v>
      </c>
      <c r="AL200" s="76" t="s">
        <v>211</v>
      </c>
      <c r="AM200" s="78" t="s">
        <v>2479</v>
      </c>
      <c r="AN200" s="78" t="s">
        <v>2479</v>
      </c>
      <c r="AO200" s="78" t="s">
        <v>2479</v>
      </c>
      <c r="AP200" s="76" t="s">
        <v>373</v>
      </c>
      <c r="AQ200" s="76" t="s">
        <v>373</v>
      </c>
      <c r="AR200" s="79">
        <v>7700</v>
      </c>
      <c r="AS200" s="79" t="s">
        <v>256</v>
      </c>
      <c r="AT200" s="79">
        <v>0</v>
      </c>
      <c r="AU200" s="76" t="s">
        <v>2480</v>
      </c>
      <c r="AV200" s="79">
        <v>16426</v>
      </c>
      <c r="AW200" s="79">
        <v>0</v>
      </c>
      <c r="AX200" s="79">
        <v>16426</v>
      </c>
      <c r="AY200" s="79">
        <v>0</v>
      </c>
      <c r="AZ200" s="79">
        <v>16426</v>
      </c>
      <c r="BA200" s="76" t="s">
        <v>1902</v>
      </c>
      <c r="BB200" s="78" t="s">
        <v>2417</v>
      </c>
      <c r="BC200" s="78" t="s">
        <v>2481</v>
      </c>
      <c r="BD200" s="76">
        <v>13</v>
      </c>
      <c r="BE200" s="78" t="s">
        <v>2140</v>
      </c>
      <c r="BF200" s="76" t="s">
        <v>2482</v>
      </c>
      <c r="BG200" s="78" t="s">
        <v>2142</v>
      </c>
      <c r="BH200" s="76" t="s">
        <v>2482</v>
      </c>
      <c r="BI200" s="78" t="s">
        <v>2142</v>
      </c>
      <c r="BJ200" s="78" t="s">
        <v>2142</v>
      </c>
      <c r="BK200" s="76" t="s">
        <v>256</v>
      </c>
      <c r="BL200" s="79">
        <v>249530</v>
      </c>
      <c r="BM200" s="79">
        <v>233104</v>
      </c>
      <c r="BN200" s="76" t="s">
        <v>290</v>
      </c>
      <c r="BO200" s="76" t="s">
        <v>291</v>
      </c>
      <c r="BP200" s="76" t="s">
        <v>2476</v>
      </c>
      <c r="BQ200" s="76" t="s">
        <v>256</v>
      </c>
      <c r="BR200" s="76" t="s">
        <v>256</v>
      </c>
      <c r="BS200" s="76" t="s">
        <v>293</v>
      </c>
      <c r="BT200" s="76" t="s">
        <v>256</v>
      </c>
      <c r="BU200" s="76" t="s">
        <v>256</v>
      </c>
      <c r="BV200" s="76" t="s">
        <v>256</v>
      </c>
      <c r="BW200" s="76" t="s">
        <v>256</v>
      </c>
      <c r="BX200" s="76" t="s">
        <v>256</v>
      </c>
      <c r="BY200" s="76" t="s">
        <v>294</v>
      </c>
      <c r="BZ200" s="76" t="s">
        <v>256</v>
      </c>
      <c r="CA200" s="76" t="s">
        <v>256</v>
      </c>
      <c r="CB200" s="76" t="s">
        <v>256</v>
      </c>
      <c r="CC200" s="76" t="s">
        <v>256</v>
      </c>
      <c r="CD200" s="76" t="s">
        <v>2477</v>
      </c>
      <c r="CE200" s="76" t="s">
        <v>296</v>
      </c>
      <c r="CF200" s="76" t="s">
        <v>297</v>
      </c>
      <c r="CG200" s="76" t="s">
        <v>297</v>
      </c>
      <c r="CH200" s="76" t="s">
        <v>297</v>
      </c>
      <c r="CI200" s="76" t="s">
        <v>297</v>
      </c>
      <c r="CJ200" s="76" t="s">
        <v>297</v>
      </c>
      <c r="CK200" s="76" t="s">
        <v>297</v>
      </c>
      <c r="CL200" s="79">
        <v>0</v>
      </c>
      <c r="CM200" s="79">
        <v>0</v>
      </c>
      <c r="CN200" s="79">
        <v>0</v>
      </c>
      <c r="CO200" s="79">
        <v>0</v>
      </c>
      <c r="CP200" s="79">
        <v>0</v>
      </c>
      <c r="CQ200" s="79">
        <v>0</v>
      </c>
      <c r="CR200" s="79">
        <v>0</v>
      </c>
      <c r="CS200" s="79">
        <v>0</v>
      </c>
      <c r="CT200" s="79">
        <v>0</v>
      </c>
      <c r="CU200" s="79">
        <v>2021100051975840</v>
      </c>
      <c r="CV200" s="79" t="s">
        <v>256</v>
      </c>
      <c r="CW200" s="76" t="s">
        <v>256</v>
      </c>
      <c r="CX200" s="79" t="s">
        <v>2483</v>
      </c>
      <c r="CY200" s="79" t="s">
        <v>256</v>
      </c>
      <c r="CZ200" s="79" t="s">
        <v>256</v>
      </c>
      <c r="DA200" s="79" t="s">
        <v>256</v>
      </c>
      <c r="DB200" s="79" t="s">
        <v>256</v>
      </c>
      <c r="DC200" s="79" t="s">
        <v>256</v>
      </c>
      <c r="DD200" s="79" t="s">
        <v>256</v>
      </c>
      <c r="DE200" s="79" t="s">
        <v>256</v>
      </c>
      <c r="DF200" s="44" t="s">
        <v>256</v>
      </c>
    </row>
    <row r="201" spans="1:110" x14ac:dyDescent="0.25">
      <c r="A201" s="76" t="s">
        <v>251</v>
      </c>
      <c r="B201" s="77">
        <v>43770</v>
      </c>
      <c r="C201" s="78" t="s">
        <v>252</v>
      </c>
      <c r="D201" s="78" t="s">
        <v>253</v>
      </c>
      <c r="E201" s="76" t="s">
        <v>254</v>
      </c>
      <c r="F201" s="76" t="s">
        <v>255</v>
      </c>
      <c r="G201" s="76" t="s">
        <v>256</v>
      </c>
      <c r="H201" s="76" t="s">
        <v>257</v>
      </c>
      <c r="I201" s="76" t="s">
        <v>258</v>
      </c>
      <c r="J201" s="78" t="s">
        <v>252</v>
      </c>
      <c r="K201" s="78" t="s">
        <v>259</v>
      </c>
      <c r="L201" s="76" t="s">
        <v>260</v>
      </c>
      <c r="M201" s="76" t="s">
        <v>261</v>
      </c>
      <c r="N201" s="76" t="s">
        <v>1749</v>
      </c>
      <c r="O201" s="76" t="s">
        <v>1750</v>
      </c>
      <c r="P201" s="76" t="s">
        <v>1751</v>
      </c>
      <c r="Q201" s="76" t="s">
        <v>1752</v>
      </c>
      <c r="R201" s="76" t="s">
        <v>426</v>
      </c>
      <c r="S201" s="76" t="s">
        <v>1440</v>
      </c>
      <c r="T201" s="76" t="s">
        <v>268</v>
      </c>
      <c r="U201" s="76" t="s">
        <v>512</v>
      </c>
      <c r="V201" s="79">
        <v>300000</v>
      </c>
      <c r="W201" s="79">
        <v>0</v>
      </c>
      <c r="X201" s="76" t="s">
        <v>2484</v>
      </c>
      <c r="Y201" s="76" t="s">
        <v>974</v>
      </c>
      <c r="Z201" s="76" t="s">
        <v>362</v>
      </c>
      <c r="AA201" s="76" t="s">
        <v>975</v>
      </c>
      <c r="AB201" s="76" t="s">
        <v>976</v>
      </c>
      <c r="AC201" s="76" t="s">
        <v>977</v>
      </c>
      <c r="AD201" s="76" t="s">
        <v>978</v>
      </c>
      <c r="AE201" s="76" t="s">
        <v>222</v>
      </c>
      <c r="AF201" s="76" t="s">
        <v>1756</v>
      </c>
      <c r="AG201" s="76" t="s">
        <v>1757</v>
      </c>
      <c r="AH201" s="76" t="s">
        <v>574</v>
      </c>
      <c r="AI201" s="78" t="s">
        <v>1333</v>
      </c>
      <c r="AJ201" s="78" t="s">
        <v>1335</v>
      </c>
      <c r="AK201" s="79">
        <v>31945</v>
      </c>
      <c r="AL201" s="76" t="s">
        <v>212</v>
      </c>
      <c r="AM201" s="78" t="s">
        <v>1726</v>
      </c>
      <c r="AN201" s="78" t="s">
        <v>1854</v>
      </c>
      <c r="AO201" s="78" t="s">
        <v>1026</v>
      </c>
      <c r="AP201" s="76" t="s">
        <v>373</v>
      </c>
      <c r="AQ201" s="76" t="s">
        <v>373</v>
      </c>
      <c r="AR201" s="79">
        <v>300</v>
      </c>
      <c r="AS201" s="79" t="s">
        <v>256</v>
      </c>
      <c r="AT201" s="79">
        <v>0</v>
      </c>
      <c r="AU201" s="76" t="s">
        <v>2485</v>
      </c>
      <c r="AV201" s="79">
        <v>31645</v>
      </c>
      <c r="AW201" s="79">
        <v>0</v>
      </c>
      <c r="AX201" s="79">
        <v>31645</v>
      </c>
      <c r="AY201" s="79">
        <v>0</v>
      </c>
      <c r="AZ201" s="79">
        <v>31645</v>
      </c>
      <c r="BA201" s="76" t="s">
        <v>1749</v>
      </c>
      <c r="BB201" s="78" t="s">
        <v>1378</v>
      </c>
      <c r="BC201" s="78" t="s">
        <v>1378</v>
      </c>
      <c r="BD201" s="76">
        <v>249</v>
      </c>
      <c r="BE201" s="78" t="s">
        <v>1028</v>
      </c>
      <c r="BF201" s="76" t="s">
        <v>2486</v>
      </c>
      <c r="BG201" s="78" t="s">
        <v>1380</v>
      </c>
      <c r="BH201" s="76" t="s">
        <v>2486</v>
      </c>
      <c r="BI201" s="78" t="s">
        <v>1380</v>
      </c>
      <c r="BJ201" s="78" t="s">
        <v>1380</v>
      </c>
      <c r="BK201" s="76" t="s">
        <v>256</v>
      </c>
      <c r="BL201" s="79">
        <v>255504</v>
      </c>
      <c r="BM201" s="79">
        <v>223859</v>
      </c>
      <c r="BN201" s="76" t="s">
        <v>256</v>
      </c>
      <c r="BO201" s="76" t="s">
        <v>256</v>
      </c>
      <c r="BP201" s="76" t="s">
        <v>256</v>
      </c>
      <c r="BQ201" s="76" t="s">
        <v>256</v>
      </c>
      <c r="BR201" s="76" t="s">
        <v>977</v>
      </c>
      <c r="BS201" s="76" t="s">
        <v>293</v>
      </c>
      <c r="BT201" s="76" t="s">
        <v>256</v>
      </c>
      <c r="BU201" s="76" t="s">
        <v>256</v>
      </c>
      <c r="BV201" s="76" t="s">
        <v>256</v>
      </c>
      <c r="BW201" s="76" t="s">
        <v>256</v>
      </c>
      <c r="BX201" s="76" t="s">
        <v>256</v>
      </c>
      <c r="BY201" s="76" t="s">
        <v>580</v>
      </c>
      <c r="BZ201" s="76" t="s">
        <v>256</v>
      </c>
      <c r="CA201" s="76" t="s">
        <v>256</v>
      </c>
      <c r="CB201" s="76" t="s">
        <v>256</v>
      </c>
      <c r="CC201" s="76" t="s">
        <v>256</v>
      </c>
      <c r="CD201" s="76" t="s">
        <v>983</v>
      </c>
      <c r="CE201" s="76" t="s">
        <v>296</v>
      </c>
      <c r="CF201" s="76" t="s">
        <v>297</v>
      </c>
      <c r="CG201" s="76" t="s">
        <v>297</v>
      </c>
      <c r="CH201" s="76" t="s">
        <v>297</v>
      </c>
      <c r="CI201" s="76" t="s">
        <v>297</v>
      </c>
      <c r="CJ201" s="76" t="s">
        <v>297</v>
      </c>
      <c r="CK201" s="76" t="s">
        <v>297</v>
      </c>
      <c r="CL201" s="79">
        <v>0</v>
      </c>
      <c r="CM201" s="79">
        <v>0</v>
      </c>
      <c r="CN201" s="79">
        <v>0</v>
      </c>
      <c r="CO201" s="79">
        <v>0</v>
      </c>
      <c r="CP201" s="79">
        <v>0</v>
      </c>
      <c r="CQ201" s="79">
        <v>0</v>
      </c>
      <c r="CR201" s="79">
        <v>0</v>
      </c>
      <c r="CS201" s="79">
        <v>0</v>
      </c>
      <c r="CT201" s="79">
        <v>0</v>
      </c>
      <c r="CU201" s="79">
        <v>2021100051975950</v>
      </c>
      <c r="CV201" s="79" t="s">
        <v>256</v>
      </c>
      <c r="CW201" s="76" t="s">
        <v>256</v>
      </c>
      <c r="CX201" s="79" t="s">
        <v>2487</v>
      </c>
      <c r="CY201" s="79" t="s">
        <v>256</v>
      </c>
      <c r="CZ201" s="79" t="s">
        <v>256</v>
      </c>
      <c r="DA201" s="79" t="s">
        <v>256</v>
      </c>
      <c r="DB201" s="79" t="s">
        <v>256</v>
      </c>
      <c r="DC201" s="79" t="s">
        <v>256</v>
      </c>
      <c r="DD201" s="79" t="s">
        <v>256</v>
      </c>
      <c r="DE201" s="79" t="s">
        <v>256</v>
      </c>
      <c r="DF201" s="44" t="s">
        <v>256</v>
      </c>
    </row>
    <row r="202" spans="1:110" x14ac:dyDescent="0.25">
      <c r="A202" s="76" t="s">
        <v>251</v>
      </c>
      <c r="B202" s="77">
        <v>43770</v>
      </c>
      <c r="C202" s="78" t="s">
        <v>252</v>
      </c>
      <c r="D202" s="78" t="s">
        <v>253</v>
      </c>
      <c r="E202" s="76" t="s">
        <v>254</v>
      </c>
      <c r="F202" s="76" t="s">
        <v>255</v>
      </c>
      <c r="G202" s="76" t="s">
        <v>256</v>
      </c>
      <c r="H202" s="76" t="s">
        <v>257</v>
      </c>
      <c r="I202" s="76" t="s">
        <v>258</v>
      </c>
      <c r="J202" s="78" t="s">
        <v>252</v>
      </c>
      <c r="K202" s="78" t="s">
        <v>259</v>
      </c>
      <c r="L202" s="76" t="s">
        <v>260</v>
      </c>
      <c r="M202" s="76" t="s">
        <v>261</v>
      </c>
      <c r="N202" s="76" t="s">
        <v>2488</v>
      </c>
      <c r="O202" s="76" t="s">
        <v>2489</v>
      </c>
      <c r="P202" s="76" t="s">
        <v>2490</v>
      </c>
      <c r="Q202" s="76" t="s">
        <v>2491</v>
      </c>
      <c r="R202" s="76" t="s">
        <v>1449</v>
      </c>
      <c r="S202" s="76" t="s">
        <v>445</v>
      </c>
      <c r="T202" s="76" t="s">
        <v>268</v>
      </c>
      <c r="U202" s="76" t="s">
        <v>269</v>
      </c>
      <c r="V202" s="79">
        <v>300000</v>
      </c>
      <c r="W202" s="79">
        <v>0</v>
      </c>
      <c r="X202" s="76" t="s">
        <v>2492</v>
      </c>
      <c r="Y202" s="76" t="s">
        <v>2199</v>
      </c>
      <c r="Z202" s="76" t="s">
        <v>2200</v>
      </c>
      <c r="AA202" s="76" t="s">
        <v>2201</v>
      </c>
      <c r="AB202" s="76" t="s">
        <v>2202</v>
      </c>
      <c r="AC202" s="76" t="s">
        <v>256</v>
      </c>
      <c r="AD202" s="76" t="s">
        <v>2203</v>
      </c>
      <c r="AE202" s="76" t="s">
        <v>223</v>
      </c>
      <c r="AF202" s="76" t="s">
        <v>311</v>
      </c>
      <c r="AG202" s="76" t="s">
        <v>312</v>
      </c>
      <c r="AH202" s="76" t="s">
        <v>313</v>
      </c>
      <c r="AI202" s="78" t="s">
        <v>1378</v>
      </c>
      <c r="AJ202" s="78" t="s">
        <v>2265</v>
      </c>
      <c r="AK202" s="79">
        <v>33000</v>
      </c>
      <c r="AL202" s="76" t="s">
        <v>212</v>
      </c>
      <c r="AM202" s="78" t="s">
        <v>1286</v>
      </c>
      <c r="AN202" s="78" t="s">
        <v>2376</v>
      </c>
      <c r="AO202" s="78" t="s">
        <v>2376</v>
      </c>
      <c r="AP202" s="76" t="s">
        <v>232</v>
      </c>
      <c r="AQ202" s="76" t="s">
        <v>232</v>
      </c>
      <c r="AR202" s="79">
        <v>0</v>
      </c>
      <c r="AS202" s="79" t="s">
        <v>256</v>
      </c>
      <c r="AT202" s="79">
        <v>0</v>
      </c>
      <c r="AU202" s="76" t="s">
        <v>256</v>
      </c>
      <c r="AV202" s="79">
        <v>33000</v>
      </c>
      <c r="AW202" s="79">
        <v>3300</v>
      </c>
      <c r="AX202" s="79">
        <v>29700</v>
      </c>
      <c r="AY202" s="79">
        <v>0</v>
      </c>
      <c r="AZ202" s="79">
        <v>33000</v>
      </c>
      <c r="BA202" s="76" t="s">
        <v>2199</v>
      </c>
      <c r="BB202" s="78" t="s">
        <v>1286</v>
      </c>
      <c r="BC202" s="78" t="s">
        <v>1286</v>
      </c>
      <c r="BD202" s="76">
        <v>255</v>
      </c>
      <c r="BE202" s="78" t="s">
        <v>2377</v>
      </c>
      <c r="BF202" s="76" t="s">
        <v>2493</v>
      </c>
      <c r="BG202" s="78" t="s">
        <v>2377</v>
      </c>
      <c r="BH202" s="76" t="s">
        <v>2493</v>
      </c>
      <c r="BI202" s="78" t="s">
        <v>2377</v>
      </c>
      <c r="BJ202" s="78" t="s">
        <v>2377</v>
      </c>
      <c r="BK202" s="76" t="s">
        <v>256</v>
      </c>
      <c r="BL202" s="79">
        <v>300000</v>
      </c>
      <c r="BM202" s="79">
        <v>267000</v>
      </c>
      <c r="BN202" s="76" t="s">
        <v>256</v>
      </c>
      <c r="BO202" s="76" t="s">
        <v>256</v>
      </c>
      <c r="BP202" s="76" t="s">
        <v>256</v>
      </c>
      <c r="BQ202" s="76" t="s">
        <v>256</v>
      </c>
      <c r="BR202" s="76" t="s">
        <v>256</v>
      </c>
      <c r="BS202" s="76" t="s">
        <v>293</v>
      </c>
      <c r="BT202" s="76" t="s">
        <v>256</v>
      </c>
      <c r="BU202" s="76" t="s">
        <v>256</v>
      </c>
      <c r="BV202" s="76" t="s">
        <v>256</v>
      </c>
      <c r="BW202" s="76" t="s">
        <v>256</v>
      </c>
      <c r="BX202" s="76" t="s">
        <v>256</v>
      </c>
      <c r="BY202" s="76" t="s">
        <v>412</v>
      </c>
      <c r="BZ202" s="76" t="s">
        <v>256</v>
      </c>
      <c r="CA202" s="76" t="s">
        <v>256</v>
      </c>
      <c r="CB202" s="76" t="s">
        <v>256</v>
      </c>
      <c r="CC202" s="76" t="s">
        <v>256</v>
      </c>
      <c r="CD202" s="76" t="s">
        <v>2209</v>
      </c>
      <c r="CE202" s="76" t="s">
        <v>296</v>
      </c>
      <c r="CF202" s="76" t="s">
        <v>297</v>
      </c>
      <c r="CG202" s="76" t="s">
        <v>297</v>
      </c>
      <c r="CH202" s="76" t="s">
        <v>297</v>
      </c>
      <c r="CI202" s="76" t="s">
        <v>297</v>
      </c>
      <c r="CJ202" s="76" t="s">
        <v>297</v>
      </c>
      <c r="CK202" s="76" t="s">
        <v>297</v>
      </c>
      <c r="CL202" s="79">
        <v>0</v>
      </c>
      <c r="CM202" s="79">
        <v>0</v>
      </c>
      <c r="CN202" s="79">
        <v>0</v>
      </c>
      <c r="CO202" s="79">
        <v>0</v>
      </c>
      <c r="CP202" s="79">
        <v>0</v>
      </c>
      <c r="CQ202" s="79">
        <v>0</v>
      </c>
      <c r="CR202" s="79">
        <v>0</v>
      </c>
      <c r="CS202" s="79">
        <v>0</v>
      </c>
      <c r="CT202" s="79">
        <v>0</v>
      </c>
      <c r="CU202" s="79">
        <v>2021100051976020</v>
      </c>
      <c r="CV202" s="79" t="s">
        <v>256</v>
      </c>
      <c r="CW202" s="76" t="s">
        <v>256</v>
      </c>
      <c r="CX202" s="79" t="s">
        <v>2494</v>
      </c>
      <c r="CY202" s="79" t="s">
        <v>256</v>
      </c>
      <c r="CZ202" s="79" t="s">
        <v>256</v>
      </c>
      <c r="DA202" s="79" t="s">
        <v>256</v>
      </c>
      <c r="DB202" s="79" t="s">
        <v>256</v>
      </c>
      <c r="DC202" s="79" t="s">
        <v>256</v>
      </c>
      <c r="DD202" s="79" t="s">
        <v>256</v>
      </c>
      <c r="DE202" s="79" t="s">
        <v>256</v>
      </c>
      <c r="DF202" s="44" t="s">
        <v>256</v>
      </c>
    </row>
    <row r="203" spans="1:110" x14ac:dyDescent="0.25">
      <c r="A203" s="76" t="s">
        <v>251</v>
      </c>
      <c r="B203" s="77">
        <v>43770</v>
      </c>
      <c r="C203" s="78" t="s">
        <v>252</v>
      </c>
      <c r="D203" s="78" t="s">
        <v>253</v>
      </c>
      <c r="E203" s="76" t="s">
        <v>254</v>
      </c>
      <c r="F203" s="76" t="s">
        <v>255</v>
      </c>
      <c r="G203" s="76" t="s">
        <v>256</v>
      </c>
      <c r="H203" s="76" t="s">
        <v>257</v>
      </c>
      <c r="I203" s="76" t="s">
        <v>258</v>
      </c>
      <c r="J203" s="78" t="s">
        <v>252</v>
      </c>
      <c r="K203" s="78" t="s">
        <v>259</v>
      </c>
      <c r="L203" s="76" t="s">
        <v>260</v>
      </c>
      <c r="M203" s="76" t="s">
        <v>261</v>
      </c>
      <c r="N203" s="76" t="s">
        <v>2381</v>
      </c>
      <c r="O203" s="76" t="s">
        <v>2382</v>
      </c>
      <c r="P203" s="76" t="s">
        <v>2383</v>
      </c>
      <c r="Q203" s="76" t="s">
        <v>2384</v>
      </c>
      <c r="R203" s="76" t="s">
        <v>1203</v>
      </c>
      <c r="S203" s="76" t="s">
        <v>304</v>
      </c>
      <c r="T203" s="76" t="s">
        <v>338</v>
      </c>
      <c r="U203" s="76" t="s">
        <v>548</v>
      </c>
      <c r="V203" s="79">
        <v>300000</v>
      </c>
      <c r="W203" s="79">
        <v>0</v>
      </c>
      <c r="X203" s="76" t="s">
        <v>2495</v>
      </c>
      <c r="Y203" s="76" t="s">
        <v>307</v>
      </c>
      <c r="Z203" s="76" t="s">
        <v>272</v>
      </c>
      <c r="AA203" s="76" t="s">
        <v>308</v>
      </c>
      <c r="AB203" s="76" t="s">
        <v>309</v>
      </c>
      <c r="AC203" s="76" t="s">
        <v>256</v>
      </c>
      <c r="AD203" s="76" t="s">
        <v>310</v>
      </c>
      <c r="AE203" s="76" t="s">
        <v>223</v>
      </c>
      <c r="AF203" s="76" t="s">
        <v>2204</v>
      </c>
      <c r="AG203" s="76" t="s">
        <v>2205</v>
      </c>
      <c r="AH203" s="76" t="s">
        <v>313</v>
      </c>
      <c r="AI203" s="78" t="s">
        <v>1028</v>
      </c>
      <c r="AJ203" s="78" t="s">
        <v>1028</v>
      </c>
      <c r="AK203" s="79">
        <v>38500</v>
      </c>
      <c r="AL203" s="76" t="s">
        <v>212</v>
      </c>
      <c r="AM203" s="78" t="s">
        <v>2141</v>
      </c>
      <c r="AN203" s="78" t="s">
        <v>2141</v>
      </c>
      <c r="AO203" s="78" t="s">
        <v>2141</v>
      </c>
      <c r="AP203" s="76" t="s">
        <v>232</v>
      </c>
      <c r="AQ203" s="76" t="s">
        <v>232</v>
      </c>
      <c r="AR203" s="79">
        <v>14500</v>
      </c>
      <c r="AS203" s="79" t="s">
        <v>256</v>
      </c>
      <c r="AT203" s="79">
        <v>0</v>
      </c>
      <c r="AU203" s="76" t="s">
        <v>2496</v>
      </c>
      <c r="AV203" s="79">
        <v>24000</v>
      </c>
      <c r="AW203" s="79">
        <v>2400</v>
      </c>
      <c r="AX203" s="79">
        <v>21600</v>
      </c>
      <c r="AY203" s="79">
        <v>0</v>
      </c>
      <c r="AZ203" s="79">
        <v>24000</v>
      </c>
      <c r="BA203" s="76" t="s">
        <v>328</v>
      </c>
      <c r="BB203" s="78" t="s">
        <v>2140</v>
      </c>
      <c r="BC203" s="78" t="s">
        <v>2140</v>
      </c>
      <c r="BD203" s="76">
        <v>14</v>
      </c>
      <c r="BE203" s="78" t="s">
        <v>2143</v>
      </c>
      <c r="BF203" s="76" t="s">
        <v>2497</v>
      </c>
      <c r="BG203" s="78" t="s">
        <v>2143</v>
      </c>
      <c r="BH203" s="76" t="s">
        <v>2497</v>
      </c>
      <c r="BI203" s="78" t="s">
        <v>2143</v>
      </c>
      <c r="BJ203" s="78" t="s">
        <v>2143</v>
      </c>
      <c r="BK203" s="76" t="s">
        <v>256</v>
      </c>
      <c r="BL203" s="79">
        <v>276000</v>
      </c>
      <c r="BM203" s="79">
        <v>252000</v>
      </c>
      <c r="BN203" s="76" t="s">
        <v>256</v>
      </c>
      <c r="BO203" s="76" t="s">
        <v>256</v>
      </c>
      <c r="BP203" s="76" t="s">
        <v>256</v>
      </c>
      <c r="BQ203" s="76" t="s">
        <v>256</v>
      </c>
      <c r="BR203" s="76" t="s">
        <v>256</v>
      </c>
      <c r="BS203" s="76" t="s">
        <v>293</v>
      </c>
      <c r="BT203" s="76" t="s">
        <v>256</v>
      </c>
      <c r="BU203" s="76" t="s">
        <v>256</v>
      </c>
      <c r="BV203" s="76" t="s">
        <v>256</v>
      </c>
      <c r="BW203" s="76" t="s">
        <v>256</v>
      </c>
      <c r="BX203" s="76" t="s">
        <v>256</v>
      </c>
      <c r="BY203" s="76" t="s">
        <v>412</v>
      </c>
      <c r="BZ203" s="76" t="s">
        <v>256</v>
      </c>
      <c r="CA203" s="76" t="s">
        <v>256</v>
      </c>
      <c r="CB203" s="76" t="s">
        <v>256</v>
      </c>
      <c r="CC203" s="76" t="s">
        <v>256</v>
      </c>
      <c r="CD203" s="76" t="s">
        <v>324</v>
      </c>
      <c r="CE203" s="76" t="s">
        <v>296</v>
      </c>
      <c r="CF203" s="76" t="s">
        <v>297</v>
      </c>
      <c r="CG203" s="76" t="s">
        <v>297</v>
      </c>
      <c r="CH203" s="76" t="s">
        <v>297</v>
      </c>
      <c r="CI203" s="76" t="s">
        <v>297</v>
      </c>
      <c r="CJ203" s="76" t="s">
        <v>297</v>
      </c>
      <c r="CK203" s="76" t="s">
        <v>297</v>
      </c>
      <c r="CL203" s="79">
        <v>0</v>
      </c>
      <c r="CM203" s="79">
        <v>0</v>
      </c>
      <c r="CN203" s="79">
        <v>0</v>
      </c>
      <c r="CO203" s="79">
        <v>0</v>
      </c>
      <c r="CP203" s="79">
        <v>0</v>
      </c>
      <c r="CQ203" s="79">
        <v>0</v>
      </c>
      <c r="CR203" s="79">
        <v>0</v>
      </c>
      <c r="CS203" s="79">
        <v>0</v>
      </c>
      <c r="CT203" s="79">
        <v>0</v>
      </c>
      <c r="CU203" s="79">
        <v>2021100051976060</v>
      </c>
      <c r="CV203" s="79" t="s">
        <v>256</v>
      </c>
      <c r="CW203" s="76" t="s">
        <v>256</v>
      </c>
      <c r="CX203" s="79" t="s">
        <v>2498</v>
      </c>
      <c r="CY203" s="79" t="s">
        <v>256</v>
      </c>
      <c r="CZ203" s="79" t="s">
        <v>256</v>
      </c>
      <c r="DA203" s="79" t="s">
        <v>256</v>
      </c>
      <c r="DB203" s="79" t="s">
        <v>256</v>
      </c>
      <c r="DC203" s="79" t="s">
        <v>256</v>
      </c>
      <c r="DD203" s="79" t="s">
        <v>256</v>
      </c>
      <c r="DE203" s="79" t="s">
        <v>256</v>
      </c>
      <c r="DF203" s="44" t="s">
        <v>256</v>
      </c>
    </row>
    <row r="204" spans="1:110" x14ac:dyDescent="0.25">
      <c r="A204" s="76" t="s">
        <v>251</v>
      </c>
      <c r="B204" s="77">
        <v>43770</v>
      </c>
      <c r="C204" s="78" t="s">
        <v>252</v>
      </c>
      <c r="D204" s="78" t="s">
        <v>253</v>
      </c>
      <c r="E204" s="76" t="s">
        <v>254</v>
      </c>
      <c r="F204" s="76" t="s">
        <v>255</v>
      </c>
      <c r="G204" s="76" t="s">
        <v>256</v>
      </c>
      <c r="H204" s="76" t="s">
        <v>257</v>
      </c>
      <c r="I204" s="76" t="s">
        <v>258</v>
      </c>
      <c r="J204" s="78" t="s">
        <v>252</v>
      </c>
      <c r="K204" s="78" t="s">
        <v>259</v>
      </c>
      <c r="L204" s="76" t="s">
        <v>260</v>
      </c>
      <c r="M204" s="76" t="s">
        <v>261</v>
      </c>
      <c r="N204" s="76" t="s">
        <v>2499</v>
      </c>
      <c r="O204" s="76" t="s">
        <v>2500</v>
      </c>
      <c r="P204" s="76" t="s">
        <v>2501</v>
      </c>
      <c r="Q204" s="76" t="s">
        <v>2502</v>
      </c>
      <c r="R204" s="76" t="s">
        <v>266</v>
      </c>
      <c r="S204" s="76" t="s">
        <v>267</v>
      </c>
      <c r="T204" s="76" t="s">
        <v>268</v>
      </c>
      <c r="U204" s="76" t="s">
        <v>269</v>
      </c>
      <c r="V204" s="79">
        <v>300000</v>
      </c>
      <c r="W204" s="79">
        <v>0</v>
      </c>
      <c r="X204" s="76" t="s">
        <v>2503</v>
      </c>
      <c r="Y204" s="76" t="s">
        <v>307</v>
      </c>
      <c r="Z204" s="76" t="s">
        <v>272</v>
      </c>
      <c r="AA204" s="76" t="s">
        <v>448</v>
      </c>
      <c r="AB204" s="76" t="s">
        <v>1654</v>
      </c>
      <c r="AC204" s="76" t="s">
        <v>1655</v>
      </c>
      <c r="AD204" s="76" t="s">
        <v>1656</v>
      </c>
      <c r="AE204" s="76" t="s">
        <v>223</v>
      </c>
      <c r="AF204" s="76" t="s">
        <v>2504</v>
      </c>
      <c r="AG204" s="76" t="s">
        <v>2505</v>
      </c>
      <c r="AH204" s="76" t="s">
        <v>313</v>
      </c>
      <c r="AI204" s="78" t="s">
        <v>2376</v>
      </c>
      <c r="AJ204" s="78" t="s">
        <v>2376</v>
      </c>
      <c r="AK204" s="79">
        <v>24000</v>
      </c>
      <c r="AL204" s="76" t="s">
        <v>211</v>
      </c>
      <c r="AM204" s="78" t="s">
        <v>2413</v>
      </c>
      <c r="AN204" s="78" t="s">
        <v>1928</v>
      </c>
      <c r="AO204" s="78" t="s">
        <v>1289</v>
      </c>
      <c r="AP204" s="76" t="s">
        <v>232</v>
      </c>
      <c r="AQ204" s="76" t="s">
        <v>232</v>
      </c>
      <c r="AR204" s="79">
        <v>0</v>
      </c>
      <c r="AS204" s="79" t="s">
        <v>256</v>
      </c>
      <c r="AT204" s="79">
        <v>0</v>
      </c>
      <c r="AU204" s="76" t="s">
        <v>256</v>
      </c>
      <c r="AV204" s="79">
        <v>24000</v>
      </c>
      <c r="AW204" s="79">
        <v>2400</v>
      </c>
      <c r="AX204" s="79">
        <v>21600</v>
      </c>
      <c r="AY204" s="79">
        <v>0</v>
      </c>
      <c r="AZ204" s="79">
        <v>24000</v>
      </c>
      <c r="BA204" s="76" t="s">
        <v>307</v>
      </c>
      <c r="BB204" s="78" t="s">
        <v>2401</v>
      </c>
      <c r="BC204" s="78" t="s">
        <v>2401</v>
      </c>
      <c r="BD204" s="76">
        <v>13</v>
      </c>
      <c r="BE204" s="78" t="s">
        <v>2140</v>
      </c>
      <c r="BF204" s="76" t="s">
        <v>2506</v>
      </c>
      <c r="BG204" s="78" t="s">
        <v>2142</v>
      </c>
      <c r="BH204" s="76" t="s">
        <v>2506</v>
      </c>
      <c r="BI204" s="78" t="s">
        <v>2142</v>
      </c>
      <c r="BJ204" s="78" t="s">
        <v>2142</v>
      </c>
      <c r="BK204" s="76" t="s">
        <v>256</v>
      </c>
      <c r="BL204" s="79">
        <v>300000</v>
      </c>
      <c r="BM204" s="79">
        <v>276000</v>
      </c>
      <c r="BN204" s="76" t="s">
        <v>256</v>
      </c>
      <c r="BO204" s="76" t="s">
        <v>256</v>
      </c>
      <c r="BP204" s="76" t="s">
        <v>256</v>
      </c>
      <c r="BQ204" s="76" t="s">
        <v>256</v>
      </c>
      <c r="BR204" s="76" t="s">
        <v>1655</v>
      </c>
      <c r="BS204" s="76" t="s">
        <v>293</v>
      </c>
      <c r="BT204" s="76" t="s">
        <v>256</v>
      </c>
      <c r="BU204" s="76" t="s">
        <v>256</v>
      </c>
      <c r="BV204" s="76" t="s">
        <v>256</v>
      </c>
      <c r="BW204" s="76" t="s">
        <v>256</v>
      </c>
      <c r="BX204" s="76" t="s">
        <v>256</v>
      </c>
      <c r="BY204" s="76" t="s">
        <v>323</v>
      </c>
      <c r="BZ204" s="76" t="s">
        <v>256</v>
      </c>
      <c r="CA204" s="76" t="s">
        <v>256</v>
      </c>
      <c r="CB204" s="76" t="s">
        <v>256</v>
      </c>
      <c r="CC204" s="76" t="s">
        <v>256</v>
      </c>
      <c r="CD204" s="76" t="s">
        <v>1662</v>
      </c>
      <c r="CE204" s="76" t="s">
        <v>296</v>
      </c>
      <c r="CF204" s="76" t="s">
        <v>297</v>
      </c>
      <c r="CG204" s="76" t="s">
        <v>297</v>
      </c>
      <c r="CH204" s="76" t="s">
        <v>297</v>
      </c>
      <c r="CI204" s="76" t="s">
        <v>297</v>
      </c>
      <c r="CJ204" s="76" t="s">
        <v>297</v>
      </c>
      <c r="CK204" s="76" t="s">
        <v>297</v>
      </c>
      <c r="CL204" s="79">
        <v>0</v>
      </c>
      <c r="CM204" s="79">
        <v>0</v>
      </c>
      <c r="CN204" s="79">
        <v>0</v>
      </c>
      <c r="CO204" s="79">
        <v>0</v>
      </c>
      <c r="CP204" s="79">
        <v>0</v>
      </c>
      <c r="CQ204" s="79">
        <v>0</v>
      </c>
      <c r="CR204" s="79">
        <v>0</v>
      </c>
      <c r="CS204" s="79">
        <v>0</v>
      </c>
      <c r="CT204" s="79">
        <v>0</v>
      </c>
      <c r="CU204" s="79">
        <v>2021100051976310</v>
      </c>
      <c r="CV204" s="79" t="s">
        <v>256</v>
      </c>
      <c r="CW204" s="76" t="s">
        <v>256</v>
      </c>
      <c r="CX204" s="79" t="s">
        <v>2507</v>
      </c>
      <c r="CY204" s="79" t="s">
        <v>256</v>
      </c>
      <c r="CZ204" s="79" t="s">
        <v>256</v>
      </c>
      <c r="DA204" s="79" t="s">
        <v>256</v>
      </c>
      <c r="DB204" s="79" t="s">
        <v>256</v>
      </c>
      <c r="DC204" s="79" t="s">
        <v>256</v>
      </c>
      <c r="DD204" s="79" t="s">
        <v>256</v>
      </c>
      <c r="DE204" s="79" t="s">
        <v>256</v>
      </c>
      <c r="DF204" s="44" t="s">
        <v>256</v>
      </c>
    </row>
    <row r="205" spans="1:110" x14ac:dyDescent="0.25">
      <c r="A205" s="76" t="s">
        <v>251</v>
      </c>
      <c r="B205" s="77">
        <v>43770</v>
      </c>
      <c r="C205" s="78" t="s">
        <v>252</v>
      </c>
      <c r="D205" s="78" t="s">
        <v>253</v>
      </c>
      <c r="E205" s="76" t="s">
        <v>254</v>
      </c>
      <c r="F205" s="76" t="s">
        <v>255</v>
      </c>
      <c r="G205" s="76" t="s">
        <v>256</v>
      </c>
      <c r="H205" s="76" t="s">
        <v>257</v>
      </c>
      <c r="I205" s="76" t="s">
        <v>258</v>
      </c>
      <c r="J205" s="78" t="s">
        <v>252</v>
      </c>
      <c r="K205" s="78" t="s">
        <v>259</v>
      </c>
      <c r="L205" s="76" t="s">
        <v>260</v>
      </c>
      <c r="M205" s="76" t="s">
        <v>261</v>
      </c>
      <c r="N205" s="76" t="s">
        <v>2508</v>
      </c>
      <c r="O205" s="76" t="s">
        <v>2509</v>
      </c>
      <c r="P205" s="76" t="s">
        <v>2510</v>
      </c>
      <c r="Q205" s="76" t="s">
        <v>2511</v>
      </c>
      <c r="R205" s="76" t="s">
        <v>2512</v>
      </c>
      <c r="S205" s="76" t="s">
        <v>928</v>
      </c>
      <c r="T205" s="76" t="s">
        <v>338</v>
      </c>
      <c r="U205" s="76" t="s">
        <v>627</v>
      </c>
      <c r="V205" s="79">
        <v>300000</v>
      </c>
      <c r="W205" s="79">
        <v>0</v>
      </c>
      <c r="X205" s="76" t="s">
        <v>2513</v>
      </c>
      <c r="Y205" s="76" t="s">
        <v>1095</v>
      </c>
      <c r="Z205" s="76" t="s">
        <v>362</v>
      </c>
      <c r="AA205" s="76" t="s">
        <v>496</v>
      </c>
      <c r="AB205" s="76" t="s">
        <v>1096</v>
      </c>
      <c r="AC205" s="76" t="s">
        <v>296</v>
      </c>
      <c r="AD205" s="76" t="s">
        <v>1097</v>
      </c>
      <c r="AE205" s="76" t="s">
        <v>222</v>
      </c>
      <c r="AF205" s="76" t="s">
        <v>1300</v>
      </c>
      <c r="AG205" s="76" t="s">
        <v>1301</v>
      </c>
      <c r="AH205" s="76" t="s">
        <v>706</v>
      </c>
      <c r="AI205" s="78" t="s">
        <v>1947</v>
      </c>
      <c r="AJ205" s="78" t="s">
        <v>1330</v>
      </c>
      <c r="AK205" s="79">
        <v>17560</v>
      </c>
      <c r="AL205" s="76" t="s">
        <v>210</v>
      </c>
      <c r="AM205" s="78" t="s">
        <v>1726</v>
      </c>
      <c r="AN205" s="78" t="s">
        <v>2092</v>
      </c>
      <c r="AO205" s="78" t="s">
        <v>1726</v>
      </c>
      <c r="AP205" s="76" t="s">
        <v>373</v>
      </c>
      <c r="AQ205" s="76" t="s">
        <v>373</v>
      </c>
      <c r="AR205" s="79">
        <v>2499</v>
      </c>
      <c r="AS205" s="79" t="s">
        <v>256</v>
      </c>
      <c r="AT205" s="79">
        <v>0</v>
      </c>
      <c r="AU205" s="76" t="s">
        <v>2514</v>
      </c>
      <c r="AV205" s="79">
        <v>15061</v>
      </c>
      <c r="AW205" s="79">
        <v>0</v>
      </c>
      <c r="AX205" s="79">
        <v>15061</v>
      </c>
      <c r="AY205" s="79">
        <v>0</v>
      </c>
      <c r="AZ205" s="79">
        <v>15061</v>
      </c>
      <c r="BA205" s="76" t="s">
        <v>2508</v>
      </c>
      <c r="BB205" s="78" t="s">
        <v>2432</v>
      </c>
      <c r="BC205" s="78" t="s">
        <v>2432</v>
      </c>
      <c r="BD205" s="76">
        <v>248</v>
      </c>
      <c r="BE205" s="78" t="s">
        <v>1727</v>
      </c>
      <c r="BF205" s="76" t="s">
        <v>2515</v>
      </c>
      <c r="BG205" s="78" t="s">
        <v>1727</v>
      </c>
      <c r="BH205" s="76" t="s">
        <v>2515</v>
      </c>
      <c r="BI205" s="78" t="s">
        <v>1727</v>
      </c>
      <c r="BJ205" s="78" t="s">
        <v>1727</v>
      </c>
      <c r="BK205" s="76" t="s">
        <v>256</v>
      </c>
      <c r="BL205" s="79">
        <v>300000</v>
      </c>
      <c r="BM205" s="79">
        <v>284939</v>
      </c>
      <c r="BN205" s="76" t="s">
        <v>256</v>
      </c>
      <c r="BO205" s="76" t="s">
        <v>256</v>
      </c>
      <c r="BP205" s="76" t="s">
        <v>256</v>
      </c>
      <c r="BQ205" s="76" t="s">
        <v>256</v>
      </c>
      <c r="BR205" s="76" t="s">
        <v>256</v>
      </c>
      <c r="BS205" s="76" t="s">
        <v>293</v>
      </c>
      <c r="BT205" s="76" t="s">
        <v>256</v>
      </c>
      <c r="BU205" s="76" t="s">
        <v>256</v>
      </c>
      <c r="BV205" s="76" t="s">
        <v>256</v>
      </c>
      <c r="BW205" s="76" t="s">
        <v>256</v>
      </c>
      <c r="BX205" s="76" t="s">
        <v>256</v>
      </c>
      <c r="BY205" s="76" t="s">
        <v>1305</v>
      </c>
      <c r="BZ205" s="76" t="s">
        <v>256</v>
      </c>
      <c r="CA205" s="76" t="s">
        <v>256</v>
      </c>
      <c r="CB205" s="76" t="s">
        <v>256</v>
      </c>
      <c r="CC205" s="76" t="s">
        <v>256</v>
      </c>
      <c r="CD205" s="76" t="s">
        <v>1103</v>
      </c>
      <c r="CE205" s="76" t="s">
        <v>296</v>
      </c>
      <c r="CF205" s="76" t="s">
        <v>297</v>
      </c>
      <c r="CG205" s="76" t="s">
        <v>297</v>
      </c>
      <c r="CH205" s="76" t="s">
        <v>297</v>
      </c>
      <c r="CI205" s="76" t="s">
        <v>297</v>
      </c>
      <c r="CJ205" s="76" t="s">
        <v>297</v>
      </c>
      <c r="CK205" s="76" t="s">
        <v>297</v>
      </c>
      <c r="CL205" s="79">
        <v>0</v>
      </c>
      <c r="CM205" s="79">
        <v>0</v>
      </c>
      <c r="CN205" s="79">
        <v>0</v>
      </c>
      <c r="CO205" s="79">
        <v>0</v>
      </c>
      <c r="CP205" s="79">
        <v>0</v>
      </c>
      <c r="CQ205" s="79">
        <v>0</v>
      </c>
      <c r="CR205" s="79">
        <v>0</v>
      </c>
      <c r="CS205" s="79">
        <v>0</v>
      </c>
      <c r="CT205" s="79">
        <v>0</v>
      </c>
      <c r="CU205" s="79">
        <v>2021100051976320</v>
      </c>
      <c r="CV205" s="79" t="s">
        <v>256</v>
      </c>
      <c r="CW205" s="76" t="s">
        <v>256</v>
      </c>
      <c r="CX205" s="79" t="s">
        <v>2516</v>
      </c>
      <c r="CY205" s="79" t="s">
        <v>256</v>
      </c>
      <c r="CZ205" s="79" t="s">
        <v>256</v>
      </c>
      <c r="DA205" s="79" t="s">
        <v>256</v>
      </c>
      <c r="DB205" s="79" t="s">
        <v>256</v>
      </c>
      <c r="DC205" s="79" t="s">
        <v>256</v>
      </c>
      <c r="DD205" s="79" t="s">
        <v>256</v>
      </c>
      <c r="DE205" s="79" t="s">
        <v>256</v>
      </c>
      <c r="DF205" s="44" t="s">
        <v>256</v>
      </c>
    </row>
    <row r="206" spans="1:110" x14ac:dyDescent="0.25">
      <c r="A206" s="76" t="s">
        <v>251</v>
      </c>
      <c r="B206" s="77">
        <v>43770</v>
      </c>
      <c r="C206" s="78" t="s">
        <v>252</v>
      </c>
      <c r="D206" s="78" t="s">
        <v>253</v>
      </c>
      <c r="E206" s="76" t="s">
        <v>254</v>
      </c>
      <c r="F206" s="76" t="s">
        <v>255</v>
      </c>
      <c r="G206" s="76" t="s">
        <v>256</v>
      </c>
      <c r="H206" s="76" t="s">
        <v>257</v>
      </c>
      <c r="I206" s="76" t="s">
        <v>258</v>
      </c>
      <c r="J206" s="78" t="s">
        <v>252</v>
      </c>
      <c r="K206" s="78" t="s">
        <v>259</v>
      </c>
      <c r="L206" s="76" t="s">
        <v>260</v>
      </c>
      <c r="M206" s="76" t="s">
        <v>261</v>
      </c>
      <c r="N206" s="76" t="s">
        <v>2307</v>
      </c>
      <c r="O206" s="76" t="s">
        <v>2308</v>
      </c>
      <c r="P206" s="76" t="s">
        <v>2309</v>
      </c>
      <c r="Q206" s="76" t="s">
        <v>2310</v>
      </c>
      <c r="R206" s="76" t="s">
        <v>1081</v>
      </c>
      <c r="S206" s="76" t="s">
        <v>337</v>
      </c>
      <c r="T206" s="76" t="s">
        <v>268</v>
      </c>
      <c r="U206" s="76" t="s">
        <v>269</v>
      </c>
      <c r="V206" s="79">
        <v>300000</v>
      </c>
      <c r="W206" s="79">
        <v>0</v>
      </c>
      <c r="X206" s="76" t="s">
        <v>2517</v>
      </c>
      <c r="Y206" s="76" t="s">
        <v>2312</v>
      </c>
      <c r="Z206" s="76" t="s">
        <v>2200</v>
      </c>
      <c r="AA206" s="76" t="s">
        <v>2201</v>
      </c>
      <c r="AB206" s="76" t="s">
        <v>2313</v>
      </c>
      <c r="AC206" s="76" t="s">
        <v>256</v>
      </c>
      <c r="AD206" s="76" t="s">
        <v>2314</v>
      </c>
      <c r="AE206" s="76" t="s">
        <v>222</v>
      </c>
      <c r="AF206" s="76" t="s">
        <v>2518</v>
      </c>
      <c r="AG206" s="76" t="s">
        <v>2519</v>
      </c>
      <c r="AH206" s="76" t="s">
        <v>555</v>
      </c>
      <c r="AI206" s="78" t="s">
        <v>2432</v>
      </c>
      <c r="AJ206" s="78" t="s">
        <v>1028</v>
      </c>
      <c r="AK206" s="79">
        <v>45702</v>
      </c>
      <c r="AL206" s="76" t="s">
        <v>212</v>
      </c>
      <c r="AM206" s="78" t="s">
        <v>2142</v>
      </c>
      <c r="AN206" s="78" t="s">
        <v>2142</v>
      </c>
      <c r="AO206" s="78" t="s">
        <v>2142</v>
      </c>
      <c r="AP206" s="76" t="s">
        <v>232</v>
      </c>
      <c r="AQ206" s="76" t="s">
        <v>232</v>
      </c>
      <c r="AR206" s="79">
        <v>1000</v>
      </c>
      <c r="AS206" s="79" t="s">
        <v>256</v>
      </c>
      <c r="AT206" s="79">
        <v>3460</v>
      </c>
      <c r="AU206" s="76" t="s">
        <v>2520</v>
      </c>
      <c r="AV206" s="79">
        <v>41242</v>
      </c>
      <c r="AW206" s="79">
        <v>3093</v>
      </c>
      <c r="AX206" s="79">
        <v>38149</v>
      </c>
      <c r="AY206" s="79">
        <v>0</v>
      </c>
      <c r="AZ206" s="79">
        <v>41242</v>
      </c>
      <c r="BA206" s="76" t="s">
        <v>2315</v>
      </c>
      <c r="BB206" s="78" t="s">
        <v>2521</v>
      </c>
      <c r="BC206" s="78" t="s">
        <v>2521</v>
      </c>
      <c r="BD206" s="76">
        <v>21</v>
      </c>
      <c r="BE206" s="78" t="s">
        <v>2410</v>
      </c>
      <c r="BF206" s="76" t="s">
        <v>2522</v>
      </c>
      <c r="BG206" s="78" t="s">
        <v>2410</v>
      </c>
      <c r="BH206" s="76" t="s">
        <v>2522</v>
      </c>
      <c r="BI206" s="78" t="s">
        <v>2410</v>
      </c>
      <c r="BJ206" s="78" t="s">
        <v>2410</v>
      </c>
      <c r="BK206" s="76" t="s">
        <v>256</v>
      </c>
      <c r="BL206" s="79">
        <v>281075</v>
      </c>
      <c r="BM206" s="79">
        <v>239833</v>
      </c>
      <c r="BN206" s="76" t="s">
        <v>256</v>
      </c>
      <c r="BO206" s="76" t="s">
        <v>256</v>
      </c>
      <c r="BP206" s="76" t="s">
        <v>256</v>
      </c>
      <c r="BQ206" s="76" t="s">
        <v>256</v>
      </c>
      <c r="BR206" s="76" t="s">
        <v>256</v>
      </c>
      <c r="BS206" s="76" t="s">
        <v>293</v>
      </c>
      <c r="BT206" s="76" t="s">
        <v>256</v>
      </c>
      <c r="BU206" s="76" t="s">
        <v>256</v>
      </c>
      <c r="BV206" s="76" t="s">
        <v>256</v>
      </c>
      <c r="BW206" s="76" t="s">
        <v>256</v>
      </c>
      <c r="BX206" s="76" t="s">
        <v>256</v>
      </c>
      <c r="BY206" s="76" t="s">
        <v>634</v>
      </c>
      <c r="BZ206" s="76" t="s">
        <v>256</v>
      </c>
      <c r="CA206" s="76" t="s">
        <v>256</v>
      </c>
      <c r="CB206" s="76" t="s">
        <v>256</v>
      </c>
      <c r="CC206" s="76" t="s">
        <v>256</v>
      </c>
      <c r="CD206" s="76" t="s">
        <v>2317</v>
      </c>
      <c r="CE206" s="76" t="s">
        <v>296</v>
      </c>
      <c r="CF206" s="76" t="s">
        <v>297</v>
      </c>
      <c r="CG206" s="76" t="s">
        <v>297</v>
      </c>
      <c r="CH206" s="76" t="s">
        <v>297</v>
      </c>
      <c r="CI206" s="76" t="s">
        <v>297</v>
      </c>
      <c r="CJ206" s="76" t="s">
        <v>297</v>
      </c>
      <c r="CK206" s="76" t="s">
        <v>297</v>
      </c>
      <c r="CL206" s="79">
        <v>0</v>
      </c>
      <c r="CM206" s="79">
        <v>0</v>
      </c>
      <c r="CN206" s="79">
        <v>0</v>
      </c>
      <c r="CO206" s="79">
        <v>0</v>
      </c>
      <c r="CP206" s="79">
        <v>0</v>
      </c>
      <c r="CQ206" s="79">
        <v>0</v>
      </c>
      <c r="CR206" s="79">
        <v>0</v>
      </c>
      <c r="CS206" s="79">
        <v>0</v>
      </c>
      <c r="CT206" s="79">
        <v>0</v>
      </c>
      <c r="CU206" s="79">
        <v>2021100051976830</v>
      </c>
      <c r="CV206" s="79" t="s">
        <v>256</v>
      </c>
      <c r="CW206" s="76" t="s">
        <v>256</v>
      </c>
      <c r="CX206" s="79" t="s">
        <v>2523</v>
      </c>
      <c r="CY206" s="79" t="s">
        <v>256</v>
      </c>
      <c r="CZ206" s="79" t="s">
        <v>256</v>
      </c>
      <c r="DA206" s="79" t="s">
        <v>256</v>
      </c>
      <c r="DB206" s="79" t="s">
        <v>256</v>
      </c>
      <c r="DC206" s="79" t="s">
        <v>256</v>
      </c>
      <c r="DD206" s="79" t="s">
        <v>256</v>
      </c>
      <c r="DE206" s="79" t="s">
        <v>256</v>
      </c>
      <c r="DF206" s="44" t="s">
        <v>256</v>
      </c>
    </row>
    <row r="207" spans="1:110" x14ac:dyDescent="0.25">
      <c r="A207" s="76" t="s">
        <v>251</v>
      </c>
      <c r="B207" s="77">
        <v>43770</v>
      </c>
      <c r="C207" s="78" t="s">
        <v>252</v>
      </c>
      <c r="D207" s="78" t="s">
        <v>253</v>
      </c>
      <c r="E207" s="76" t="s">
        <v>254</v>
      </c>
      <c r="F207" s="76" t="s">
        <v>255</v>
      </c>
      <c r="G207" s="76" t="s">
        <v>256</v>
      </c>
      <c r="H207" s="76" t="s">
        <v>257</v>
      </c>
      <c r="I207" s="76" t="s">
        <v>258</v>
      </c>
      <c r="J207" s="78" t="s">
        <v>252</v>
      </c>
      <c r="K207" s="78" t="s">
        <v>259</v>
      </c>
      <c r="L207" s="76" t="s">
        <v>260</v>
      </c>
      <c r="M207" s="76" t="s">
        <v>261</v>
      </c>
      <c r="N207" s="76" t="s">
        <v>2524</v>
      </c>
      <c r="O207" s="76" t="s">
        <v>2525</v>
      </c>
      <c r="P207" s="76" t="s">
        <v>2526</v>
      </c>
      <c r="Q207" s="76" t="s">
        <v>2527</v>
      </c>
      <c r="R207" s="76" t="s">
        <v>404</v>
      </c>
      <c r="S207" s="76" t="s">
        <v>304</v>
      </c>
      <c r="T207" s="76" t="s">
        <v>338</v>
      </c>
      <c r="U207" s="76" t="s">
        <v>405</v>
      </c>
      <c r="V207" s="79">
        <v>300000</v>
      </c>
      <c r="W207" s="79">
        <v>0</v>
      </c>
      <c r="X207" s="76" t="s">
        <v>2528</v>
      </c>
      <c r="Y207" s="76" t="s">
        <v>1162</v>
      </c>
      <c r="Z207" s="76" t="s">
        <v>272</v>
      </c>
      <c r="AA207" s="76" t="s">
        <v>1163</v>
      </c>
      <c r="AB207" s="76" t="s">
        <v>1164</v>
      </c>
      <c r="AC207" s="76" t="s">
        <v>256</v>
      </c>
      <c r="AD207" s="76" t="s">
        <v>1165</v>
      </c>
      <c r="AE207" s="76" t="s">
        <v>223</v>
      </c>
      <c r="AF207" s="76" t="s">
        <v>311</v>
      </c>
      <c r="AG207" s="76" t="s">
        <v>312</v>
      </c>
      <c r="AH207" s="76" t="s">
        <v>313</v>
      </c>
      <c r="AI207" s="78" t="s">
        <v>1380</v>
      </c>
      <c r="AJ207" s="78" t="s">
        <v>1380</v>
      </c>
      <c r="AK207" s="79">
        <v>24000</v>
      </c>
      <c r="AL207" s="76" t="s">
        <v>211</v>
      </c>
      <c r="AM207" s="78" t="s">
        <v>1928</v>
      </c>
      <c r="AN207" s="78" t="s">
        <v>1286</v>
      </c>
      <c r="AO207" s="78" t="s">
        <v>1286</v>
      </c>
      <c r="AP207" s="76" t="s">
        <v>232</v>
      </c>
      <c r="AQ207" s="76" t="s">
        <v>232</v>
      </c>
      <c r="AR207" s="79">
        <v>0</v>
      </c>
      <c r="AS207" s="79" t="s">
        <v>256</v>
      </c>
      <c r="AT207" s="79">
        <v>0</v>
      </c>
      <c r="AU207" s="76" t="s">
        <v>256</v>
      </c>
      <c r="AV207" s="79">
        <v>24000</v>
      </c>
      <c r="AW207" s="79">
        <v>2400</v>
      </c>
      <c r="AX207" s="79">
        <v>21600</v>
      </c>
      <c r="AY207" s="79">
        <v>0</v>
      </c>
      <c r="AZ207" s="79">
        <v>24000</v>
      </c>
      <c r="BA207" s="76" t="s">
        <v>1169</v>
      </c>
      <c r="BB207" s="78" t="s">
        <v>1928</v>
      </c>
      <c r="BC207" s="78" t="s">
        <v>1928</v>
      </c>
      <c r="BD207" s="76">
        <v>256</v>
      </c>
      <c r="BE207" s="78" t="s">
        <v>1580</v>
      </c>
      <c r="BF207" s="76" t="s">
        <v>2529</v>
      </c>
      <c r="BG207" s="78" t="s">
        <v>1582</v>
      </c>
      <c r="BH207" s="76" t="s">
        <v>2529</v>
      </c>
      <c r="BI207" s="78" t="s">
        <v>1582</v>
      </c>
      <c r="BJ207" s="78" t="s">
        <v>1582</v>
      </c>
      <c r="BK207" s="76" t="s">
        <v>256</v>
      </c>
      <c r="BL207" s="79">
        <v>300000</v>
      </c>
      <c r="BM207" s="79">
        <v>276000</v>
      </c>
      <c r="BN207" s="76" t="s">
        <v>256</v>
      </c>
      <c r="BO207" s="76" t="s">
        <v>256</v>
      </c>
      <c r="BP207" s="76" t="s">
        <v>256</v>
      </c>
      <c r="BQ207" s="76" t="s">
        <v>256</v>
      </c>
      <c r="BR207" s="76" t="s">
        <v>256</v>
      </c>
      <c r="BS207" s="76" t="s">
        <v>293</v>
      </c>
      <c r="BT207" s="76" t="s">
        <v>256</v>
      </c>
      <c r="BU207" s="76" t="s">
        <v>256</v>
      </c>
      <c r="BV207" s="76" t="s">
        <v>256</v>
      </c>
      <c r="BW207" s="76" t="s">
        <v>256</v>
      </c>
      <c r="BX207" s="76" t="s">
        <v>256</v>
      </c>
      <c r="BY207" s="76" t="s">
        <v>323</v>
      </c>
      <c r="BZ207" s="76" t="s">
        <v>256</v>
      </c>
      <c r="CA207" s="76" t="s">
        <v>256</v>
      </c>
      <c r="CB207" s="76" t="s">
        <v>256</v>
      </c>
      <c r="CC207" s="76" t="s">
        <v>256</v>
      </c>
      <c r="CD207" s="76" t="s">
        <v>1172</v>
      </c>
      <c r="CE207" s="76" t="s">
        <v>296</v>
      </c>
      <c r="CF207" s="76" t="s">
        <v>297</v>
      </c>
      <c r="CG207" s="76" t="s">
        <v>297</v>
      </c>
      <c r="CH207" s="76" t="s">
        <v>297</v>
      </c>
      <c r="CI207" s="76" t="s">
        <v>297</v>
      </c>
      <c r="CJ207" s="76" t="s">
        <v>297</v>
      </c>
      <c r="CK207" s="76" t="s">
        <v>297</v>
      </c>
      <c r="CL207" s="79">
        <v>0</v>
      </c>
      <c r="CM207" s="79">
        <v>0</v>
      </c>
      <c r="CN207" s="79">
        <v>0</v>
      </c>
      <c r="CO207" s="79">
        <v>0</v>
      </c>
      <c r="CP207" s="79">
        <v>0</v>
      </c>
      <c r="CQ207" s="79">
        <v>0</v>
      </c>
      <c r="CR207" s="79">
        <v>0</v>
      </c>
      <c r="CS207" s="79">
        <v>0</v>
      </c>
      <c r="CT207" s="79">
        <v>0</v>
      </c>
      <c r="CU207" s="79">
        <v>2021100051976960</v>
      </c>
      <c r="CV207" s="79" t="s">
        <v>256</v>
      </c>
      <c r="CW207" s="76" t="s">
        <v>256</v>
      </c>
      <c r="CX207" s="79" t="s">
        <v>2530</v>
      </c>
      <c r="CY207" s="79" t="s">
        <v>256</v>
      </c>
      <c r="CZ207" s="79" t="s">
        <v>256</v>
      </c>
      <c r="DA207" s="79" t="s">
        <v>256</v>
      </c>
      <c r="DB207" s="79" t="s">
        <v>256</v>
      </c>
      <c r="DC207" s="79" t="s">
        <v>256</v>
      </c>
      <c r="DD207" s="79" t="s">
        <v>256</v>
      </c>
      <c r="DE207" s="79" t="s">
        <v>256</v>
      </c>
      <c r="DF207" s="44" t="s">
        <v>256</v>
      </c>
    </row>
    <row r="208" spans="1:110" x14ac:dyDescent="0.25">
      <c r="A208" s="76" t="s">
        <v>251</v>
      </c>
      <c r="B208" s="77">
        <v>43770</v>
      </c>
      <c r="C208" s="78" t="s">
        <v>252</v>
      </c>
      <c r="D208" s="78" t="s">
        <v>253</v>
      </c>
      <c r="E208" s="76" t="s">
        <v>254</v>
      </c>
      <c r="F208" s="76" t="s">
        <v>255</v>
      </c>
      <c r="G208" s="76" t="s">
        <v>256</v>
      </c>
      <c r="H208" s="76" t="s">
        <v>257</v>
      </c>
      <c r="I208" s="76" t="s">
        <v>258</v>
      </c>
      <c r="J208" s="78" t="s">
        <v>252</v>
      </c>
      <c r="K208" s="78" t="s">
        <v>259</v>
      </c>
      <c r="L208" s="76" t="s">
        <v>260</v>
      </c>
      <c r="M208" s="76" t="s">
        <v>261</v>
      </c>
      <c r="N208" s="76" t="s">
        <v>381</v>
      </c>
      <c r="O208" s="76" t="s">
        <v>382</v>
      </c>
      <c r="P208" s="76" t="s">
        <v>383</v>
      </c>
      <c r="Q208" s="76" t="s">
        <v>2335</v>
      </c>
      <c r="R208" s="76" t="s">
        <v>2336</v>
      </c>
      <c r="S208" s="76" t="s">
        <v>2073</v>
      </c>
      <c r="T208" s="76" t="s">
        <v>338</v>
      </c>
      <c r="U208" s="76" t="s">
        <v>548</v>
      </c>
      <c r="V208" s="79">
        <v>300000</v>
      </c>
      <c r="W208" s="79">
        <v>0</v>
      </c>
      <c r="X208" s="76" t="s">
        <v>2531</v>
      </c>
      <c r="Y208" s="76" t="s">
        <v>550</v>
      </c>
      <c r="Z208" s="76" t="s">
        <v>272</v>
      </c>
      <c r="AA208" s="76" t="s">
        <v>308</v>
      </c>
      <c r="AB208" s="76" t="s">
        <v>551</v>
      </c>
      <c r="AC208" s="76" t="s">
        <v>256</v>
      </c>
      <c r="AD208" s="76" t="s">
        <v>552</v>
      </c>
      <c r="AE208" s="76" t="s">
        <v>222</v>
      </c>
      <c r="AF208" s="76" t="s">
        <v>2532</v>
      </c>
      <c r="AG208" s="76" t="s">
        <v>2533</v>
      </c>
      <c r="AH208" s="76" t="s">
        <v>431</v>
      </c>
      <c r="AI208" s="78" t="s">
        <v>1378</v>
      </c>
      <c r="AJ208" s="78" t="s">
        <v>1028</v>
      </c>
      <c r="AK208" s="79">
        <v>22912</v>
      </c>
      <c r="AL208" s="76" t="s">
        <v>211</v>
      </c>
      <c r="AM208" s="78" t="s">
        <v>2141</v>
      </c>
      <c r="AN208" s="78" t="s">
        <v>2141</v>
      </c>
      <c r="AO208" s="78" t="s">
        <v>2141</v>
      </c>
      <c r="AP208" s="76" t="s">
        <v>232</v>
      </c>
      <c r="AQ208" s="76" t="s">
        <v>232</v>
      </c>
      <c r="AR208" s="79">
        <v>2250</v>
      </c>
      <c r="AS208" s="79" t="s">
        <v>256</v>
      </c>
      <c r="AT208" s="79">
        <v>2291</v>
      </c>
      <c r="AU208" s="76" t="s">
        <v>2534</v>
      </c>
      <c r="AV208" s="79">
        <v>18371</v>
      </c>
      <c r="AW208" s="79">
        <v>1837</v>
      </c>
      <c r="AX208" s="79">
        <v>16534</v>
      </c>
      <c r="AY208" s="79">
        <v>0</v>
      </c>
      <c r="AZ208" s="79">
        <v>18371</v>
      </c>
      <c r="BA208" s="76" t="s">
        <v>558</v>
      </c>
      <c r="BB208" s="78" t="s">
        <v>2140</v>
      </c>
      <c r="BC208" s="78" t="s">
        <v>2140</v>
      </c>
      <c r="BD208" s="76">
        <v>14</v>
      </c>
      <c r="BE208" s="78" t="s">
        <v>2143</v>
      </c>
      <c r="BF208" s="76" t="s">
        <v>2535</v>
      </c>
      <c r="BG208" s="78" t="s">
        <v>2143</v>
      </c>
      <c r="BH208" s="76" t="s">
        <v>2535</v>
      </c>
      <c r="BI208" s="78" t="s">
        <v>2143</v>
      </c>
      <c r="BJ208" s="78" t="s">
        <v>2143</v>
      </c>
      <c r="BK208" s="76" t="s">
        <v>256</v>
      </c>
      <c r="BL208" s="79">
        <v>149307</v>
      </c>
      <c r="BM208" s="79">
        <v>130936</v>
      </c>
      <c r="BN208" s="76" t="s">
        <v>256</v>
      </c>
      <c r="BO208" s="76" t="s">
        <v>256</v>
      </c>
      <c r="BP208" s="76" t="s">
        <v>256</v>
      </c>
      <c r="BQ208" s="76" t="s">
        <v>256</v>
      </c>
      <c r="BR208" s="76" t="s">
        <v>256</v>
      </c>
      <c r="BS208" s="76" t="s">
        <v>293</v>
      </c>
      <c r="BT208" s="76" t="s">
        <v>256</v>
      </c>
      <c r="BU208" s="76" t="s">
        <v>256</v>
      </c>
      <c r="BV208" s="76" t="s">
        <v>256</v>
      </c>
      <c r="BW208" s="76" t="s">
        <v>256</v>
      </c>
      <c r="BX208" s="76" t="s">
        <v>256</v>
      </c>
      <c r="BY208" s="76" t="s">
        <v>294</v>
      </c>
      <c r="BZ208" s="76" t="s">
        <v>256</v>
      </c>
      <c r="CA208" s="76" t="s">
        <v>256</v>
      </c>
      <c r="CB208" s="76" t="s">
        <v>256</v>
      </c>
      <c r="CC208" s="76" t="s">
        <v>256</v>
      </c>
      <c r="CD208" s="76" t="s">
        <v>560</v>
      </c>
      <c r="CE208" s="76" t="s">
        <v>296</v>
      </c>
      <c r="CF208" s="76" t="s">
        <v>297</v>
      </c>
      <c r="CG208" s="76" t="s">
        <v>297</v>
      </c>
      <c r="CH208" s="76" t="s">
        <v>297</v>
      </c>
      <c r="CI208" s="76" t="s">
        <v>297</v>
      </c>
      <c r="CJ208" s="76" t="s">
        <v>297</v>
      </c>
      <c r="CK208" s="76" t="s">
        <v>297</v>
      </c>
      <c r="CL208" s="79">
        <v>0</v>
      </c>
      <c r="CM208" s="79">
        <v>0</v>
      </c>
      <c r="CN208" s="79">
        <v>0</v>
      </c>
      <c r="CO208" s="79">
        <v>0</v>
      </c>
      <c r="CP208" s="79">
        <v>0</v>
      </c>
      <c r="CQ208" s="79">
        <v>0</v>
      </c>
      <c r="CR208" s="79">
        <v>0</v>
      </c>
      <c r="CS208" s="79">
        <v>0</v>
      </c>
      <c r="CT208" s="79">
        <v>0</v>
      </c>
      <c r="CU208" s="79">
        <v>2021100051977210</v>
      </c>
      <c r="CV208" s="79" t="s">
        <v>256</v>
      </c>
      <c r="CW208" s="76" t="s">
        <v>256</v>
      </c>
      <c r="CX208" s="79" t="s">
        <v>2536</v>
      </c>
      <c r="CY208" s="79" t="s">
        <v>256</v>
      </c>
      <c r="CZ208" s="79" t="s">
        <v>256</v>
      </c>
      <c r="DA208" s="79" t="s">
        <v>256</v>
      </c>
      <c r="DB208" s="79" t="s">
        <v>256</v>
      </c>
      <c r="DC208" s="79" t="s">
        <v>256</v>
      </c>
      <c r="DD208" s="79" t="s">
        <v>256</v>
      </c>
      <c r="DE208" s="79" t="s">
        <v>256</v>
      </c>
      <c r="DF208" s="44" t="s">
        <v>256</v>
      </c>
    </row>
    <row r="209" spans="1:110" x14ac:dyDescent="0.25">
      <c r="A209" s="76" t="s">
        <v>251</v>
      </c>
      <c r="B209" s="77">
        <v>43770</v>
      </c>
      <c r="C209" s="78" t="s">
        <v>252</v>
      </c>
      <c r="D209" s="78" t="s">
        <v>253</v>
      </c>
      <c r="E209" s="76" t="s">
        <v>254</v>
      </c>
      <c r="F209" s="76" t="s">
        <v>255</v>
      </c>
      <c r="G209" s="76" t="s">
        <v>256</v>
      </c>
      <c r="H209" s="76" t="s">
        <v>257</v>
      </c>
      <c r="I209" s="76" t="s">
        <v>258</v>
      </c>
      <c r="J209" s="78" t="s">
        <v>252</v>
      </c>
      <c r="K209" s="78" t="s">
        <v>259</v>
      </c>
      <c r="L209" s="76" t="s">
        <v>260</v>
      </c>
      <c r="M209" s="76" t="s">
        <v>261</v>
      </c>
      <c r="N209" s="76" t="s">
        <v>2537</v>
      </c>
      <c r="O209" s="76" t="s">
        <v>2538</v>
      </c>
      <c r="P209" s="76" t="s">
        <v>2539</v>
      </c>
      <c r="Q209" s="76" t="s">
        <v>2540</v>
      </c>
      <c r="R209" s="76" t="s">
        <v>813</v>
      </c>
      <c r="S209" s="76" t="s">
        <v>337</v>
      </c>
      <c r="T209" s="76" t="s">
        <v>268</v>
      </c>
      <c r="U209" s="76" t="s">
        <v>269</v>
      </c>
      <c r="V209" s="79">
        <v>300000</v>
      </c>
      <c r="W209" s="79">
        <v>0</v>
      </c>
      <c r="X209" s="76" t="s">
        <v>2541</v>
      </c>
      <c r="Y209" s="76" t="s">
        <v>2542</v>
      </c>
      <c r="Z209" s="76" t="s">
        <v>2543</v>
      </c>
      <c r="AA209" s="76" t="s">
        <v>2544</v>
      </c>
      <c r="AB209" s="76" t="s">
        <v>2545</v>
      </c>
      <c r="AC209" s="76" t="s">
        <v>256</v>
      </c>
      <c r="AD209" s="76" t="s">
        <v>2546</v>
      </c>
      <c r="AE209" s="76" t="s">
        <v>222</v>
      </c>
      <c r="AF209" s="76" t="s">
        <v>2547</v>
      </c>
      <c r="AG209" s="76" t="s">
        <v>2548</v>
      </c>
      <c r="AH209" s="76" t="s">
        <v>2473</v>
      </c>
      <c r="AI209" s="78" t="s">
        <v>1727</v>
      </c>
      <c r="AJ209" s="78" t="s">
        <v>1380</v>
      </c>
      <c r="AK209" s="79">
        <v>6249</v>
      </c>
      <c r="AL209" s="76" t="s">
        <v>209</v>
      </c>
      <c r="AM209" s="78" t="s">
        <v>2549</v>
      </c>
      <c r="AN209" s="78" t="s">
        <v>2364</v>
      </c>
      <c r="AO209" s="78" t="s">
        <v>2549</v>
      </c>
      <c r="AP209" s="76" t="s">
        <v>232</v>
      </c>
      <c r="AQ209" s="76" t="s">
        <v>232</v>
      </c>
      <c r="AR209" s="79">
        <v>1000</v>
      </c>
      <c r="AS209" s="79" t="s">
        <v>256</v>
      </c>
      <c r="AT209" s="79">
        <v>240</v>
      </c>
      <c r="AU209" s="76" t="s">
        <v>2550</v>
      </c>
      <c r="AV209" s="79">
        <v>5009</v>
      </c>
      <c r="AW209" s="79">
        <v>501</v>
      </c>
      <c r="AX209" s="79">
        <v>4508</v>
      </c>
      <c r="AY209" s="79">
        <v>0</v>
      </c>
      <c r="AZ209" s="79">
        <v>5009</v>
      </c>
      <c r="BA209" s="76" t="s">
        <v>2542</v>
      </c>
      <c r="BB209" s="78" t="s">
        <v>2401</v>
      </c>
      <c r="BC209" s="78" t="s">
        <v>2401</v>
      </c>
      <c r="BD209" s="76">
        <v>11</v>
      </c>
      <c r="BE209" s="78" t="s">
        <v>2141</v>
      </c>
      <c r="BF209" s="76" t="s">
        <v>2551</v>
      </c>
      <c r="BG209" s="78" t="s">
        <v>2141</v>
      </c>
      <c r="BH209" s="76" t="s">
        <v>2551</v>
      </c>
      <c r="BI209" s="78" t="s">
        <v>2141</v>
      </c>
      <c r="BJ209" s="78" t="s">
        <v>2141</v>
      </c>
      <c r="BK209" s="76" t="s">
        <v>256</v>
      </c>
      <c r="BL209" s="79">
        <v>300000</v>
      </c>
      <c r="BM209" s="79">
        <v>294991</v>
      </c>
      <c r="BN209" s="76" t="s">
        <v>256</v>
      </c>
      <c r="BO209" s="76" t="s">
        <v>256</v>
      </c>
      <c r="BP209" s="76" t="s">
        <v>256</v>
      </c>
      <c r="BQ209" s="76" t="s">
        <v>256</v>
      </c>
      <c r="BR209" s="76" t="s">
        <v>256</v>
      </c>
      <c r="BS209" s="76" t="s">
        <v>293</v>
      </c>
      <c r="BT209" s="76" t="s">
        <v>256</v>
      </c>
      <c r="BU209" s="76" t="s">
        <v>256</v>
      </c>
      <c r="BV209" s="76" t="s">
        <v>256</v>
      </c>
      <c r="BW209" s="76" t="s">
        <v>256</v>
      </c>
      <c r="BX209" s="76" t="s">
        <v>256</v>
      </c>
      <c r="BY209" s="76" t="s">
        <v>634</v>
      </c>
      <c r="BZ209" s="76" t="s">
        <v>256</v>
      </c>
      <c r="CA209" s="76" t="s">
        <v>256</v>
      </c>
      <c r="CB209" s="76" t="s">
        <v>256</v>
      </c>
      <c r="CC209" s="76" t="s">
        <v>256</v>
      </c>
      <c r="CD209" s="76" t="s">
        <v>2552</v>
      </c>
      <c r="CE209" s="76" t="s">
        <v>296</v>
      </c>
      <c r="CF209" s="76" t="s">
        <v>297</v>
      </c>
      <c r="CG209" s="76" t="s">
        <v>297</v>
      </c>
      <c r="CH209" s="76" t="s">
        <v>297</v>
      </c>
      <c r="CI209" s="76" t="s">
        <v>297</v>
      </c>
      <c r="CJ209" s="76" t="s">
        <v>297</v>
      </c>
      <c r="CK209" s="76" t="s">
        <v>297</v>
      </c>
      <c r="CL209" s="79">
        <v>0</v>
      </c>
      <c r="CM209" s="79">
        <v>0</v>
      </c>
      <c r="CN209" s="79">
        <v>0</v>
      </c>
      <c r="CO209" s="79">
        <v>0</v>
      </c>
      <c r="CP209" s="79">
        <v>0</v>
      </c>
      <c r="CQ209" s="79">
        <v>0</v>
      </c>
      <c r="CR209" s="79">
        <v>0</v>
      </c>
      <c r="CS209" s="79">
        <v>0</v>
      </c>
      <c r="CT209" s="79">
        <v>0</v>
      </c>
      <c r="CU209" s="79">
        <v>2021100051978200</v>
      </c>
      <c r="CV209" s="79" t="s">
        <v>256</v>
      </c>
      <c r="CW209" s="76" t="s">
        <v>256</v>
      </c>
      <c r="CX209" s="79" t="s">
        <v>2553</v>
      </c>
      <c r="CY209" s="79" t="s">
        <v>256</v>
      </c>
      <c r="CZ209" s="79" t="s">
        <v>256</v>
      </c>
      <c r="DA209" s="79" t="s">
        <v>256</v>
      </c>
      <c r="DB209" s="79" t="s">
        <v>256</v>
      </c>
      <c r="DC209" s="79" t="s">
        <v>256</v>
      </c>
      <c r="DD209" s="79" t="s">
        <v>256</v>
      </c>
      <c r="DE209" s="79" t="s">
        <v>256</v>
      </c>
      <c r="DF209" s="44" t="s">
        <v>256</v>
      </c>
    </row>
    <row r="210" spans="1:110" x14ac:dyDescent="0.25">
      <c r="A210" s="76" t="s">
        <v>251</v>
      </c>
      <c r="B210" s="77">
        <v>43770</v>
      </c>
      <c r="C210" s="78" t="s">
        <v>252</v>
      </c>
      <c r="D210" s="78" t="s">
        <v>253</v>
      </c>
      <c r="E210" s="76" t="s">
        <v>254</v>
      </c>
      <c r="F210" s="76" t="s">
        <v>255</v>
      </c>
      <c r="G210" s="76" t="s">
        <v>256</v>
      </c>
      <c r="H210" s="76" t="s">
        <v>257</v>
      </c>
      <c r="I210" s="76" t="s">
        <v>258</v>
      </c>
      <c r="J210" s="78" t="s">
        <v>252</v>
      </c>
      <c r="K210" s="78" t="s">
        <v>259</v>
      </c>
      <c r="L210" s="76" t="s">
        <v>260</v>
      </c>
      <c r="M210" s="76" t="s">
        <v>261</v>
      </c>
      <c r="N210" s="76" t="s">
        <v>2554</v>
      </c>
      <c r="O210" s="76" t="s">
        <v>2555</v>
      </c>
      <c r="P210" s="76" t="s">
        <v>2556</v>
      </c>
      <c r="Q210" s="76" t="s">
        <v>2554</v>
      </c>
      <c r="R210" s="76" t="s">
        <v>2359</v>
      </c>
      <c r="S210" s="76" t="s">
        <v>511</v>
      </c>
      <c r="T210" s="76" t="s">
        <v>338</v>
      </c>
      <c r="U210" s="76" t="s">
        <v>203</v>
      </c>
      <c r="V210" s="79">
        <v>300000</v>
      </c>
      <c r="W210" s="79">
        <v>0</v>
      </c>
      <c r="X210" s="76" t="s">
        <v>2557</v>
      </c>
      <c r="Y210" s="76" t="s">
        <v>2558</v>
      </c>
      <c r="Z210" s="76" t="s">
        <v>2559</v>
      </c>
      <c r="AA210" s="76" t="s">
        <v>2560</v>
      </c>
      <c r="AB210" s="76" t="s">
        <v>296</v>
      </c>
      <c r="AC210" s="76" t="s">
        <v>297</v>
      </c>
      <c r="AD210" s="76" t="s">
        <v>2561</v>
      </c>
      <c r="AE210" s="76" t="s">
        <v>223</v>
      </c>
      <c r="AF210" s="76" t="s">
        <v>1672</v>
      </c>
      <c r="AG210" s="76" t="s">
        <v>1673</v>
      </c>
      <c r="AH210" s="76" t="s">
        <v>313</v>
      </c>
      <c r="AI210" s="78" t="s">
        <v>1026</v>
      </c>
      <c r="AJ210" s="78" t="s">
        <v>1378</v>
      </c>
      <c r="AK210" s="79">
        <v>11646</v>
      </c>
      <c r="AL210" s="76" t="s">
        <v>210</v>
      </c>
      <c r="AM210" s="78" t="s">
        <v>1380</v>
      </c>
      <c r="AN210" s="78" t="s">
        <v>1727</v>
      </c>
      <c r="AO210" s="78" t="s">
        <v>1028</v>
      </c>
      <c r="AP210" s="76" t="s">
        <v>373</v>
      </c>
      <c r="AQ210" s="76" t="s">
        <v>373</v>
      </c>
      <c r="AR210" s="79">
        <v>0</v>
      </c>
      <c r="AS210" s="79" t="s">
        <v>256</v>
      </c>
      <c r="AT210" s="79">
        <v>0</v>
      </c>
      <c r="AU210" s="76" t="s">
        <v>256</v>
      </c>
      <c r="AV210" s="79">
        <v>11646</v>
      </c>
      <c r="AW210" s="79">
        <v>0</v>
      </c>
      <c r="AX210" s="79">
        <v>11646</v>
      </c>
      <c r="AY210" s="79">
        <v>0</v>
      </c>
      <c r="AZ210" s="79">
        <v>11646</v>
      </c>
      <c r="BA210" s="76" t="s">
        <v>2554</v>
      </c>
      <c r="BB210" s="78" t="s">
        <v>1894</v>
      </c>
      <c r="BC210" s="78" t="s">
        <v>2562</v>
      </c>
      <c r="BD210" s="76">
        <v>25</v>
      </c>
      <c r="BE210" s="78" t="s">
        <v>1971</v>
      </c>
      <c r="BF210" s="76" t="s">
        <v>2563</v>
      </c>
      <c r="BG210" s="78" t="s">
        <v>1971</v>
      </c>
      <c r="BH210" s="76" t="s">
        <v>2563</v>
      </c>
      <c r="BI210" s="78" t="s">
        <v>1971</v>
      </c>
      <c r="BJ210" s="78" t="s">
        <v>1971</v>
      </c>
      <c r="BK210" s="76" t="s">
        <v>256</v>
      </c>
      <c r="BL210" s="79">
        <v>300000</v>
      </c>
      <c r="BM210" s="79">
        <v>288354</v>
      </c>
      <c r="BN210" s="76" t="s">
        <v>256</v>
      </c>
      <c r="BO210" s="76" t="s">
        <v>256</v>
      </c>
      <c r="BP210" s="76" t="s">
        <v>256</v>
      </c>
      <c r="BQ210" s="76" t="s">
        <v>256</v>
      </c>
      <c r="BR210" s="76" t="s">
        <v>256</v>
      </c>
      <c r="BS210" s="76" t="s">
        <v>293</v>
      </c>
      <c r="BT210" s="76" t="s">
        <v>256</v>
      </c>
      <c r="BU210" s="76" t="s">
        <v>256</v>
      </c>
      <c r="BV210" s="76" t="s">
        <v>256</v>
      </c>
      <c r="BW210" s="76" t="s">
        <v>256</v>
      </c>
      <c r="BX210" s="76" t="s">
        <v>256</v>
      </c>
      <c r="BY210" s="76" t="s">
        <v>1171</v>
      </c>
      <c r="BZ210" s="76" t="s">
        <v>256</v>
      </c>
      <c r="CA210" s="76" t="s">
        <v>256</v>
      </c>
      <c r="CB210" s="76" t="s">
        <v>256</v>
      </c>
      <c r="CC210" s="76" t="s">
        <v>256</v>
      </c>
      <c r="CD210" s="76" t="s">
        <v>2564</v>
      </c>
      <c r="CE210" s="76" t="s">
        <v>296</v>
      </c>
      <c r="CF210" s="76" t="s">
        <v>297</v>
      </c>
      <c r="CG210" s="76" t="s">
        <v>297</v>
      </c>
      <c r="CH210" s="76" t="s">
        <v>297</v>
      </c>
      <c r="CI210" s="76" t="s">
        <v>297</v>
      </c>
      <c r="CJ210" s="76" t="s">
        <v>297</v>
      </c>
      <c r="CK210" s="76" t="s">
        <v>297</v>
      </c>
      <c r="CL210" s="79">
        <v>0</v>
      </c>
      <c r="CM210" s="79">
        <v>0</v>
      </c>
      <c r="CN210" s="79">
        <v>0</v>
      </c>
      <c r="CO210" s="79">
        <v>0</v>
      </c>
      <c r="CP210" s="79">
        <v>0</v>
      </c>
      <c r="CQ210" s="79">
        <v>0</v>
      </c>
      <c r="CR210" s="79">
        <v>0</v>
      </c>
      <c r="CS210" s="79">
        <v>0</v>
      </c>
      <c r="CT210" s="79">
        <v>0</v>
      </c>
      <c r="CU210" s="79">
        <v>2021100051978220</v>
      </c>
      <c r="CV210" s="79" t="s">
        <v>256</v>
      </c>
      <c r="CW210" s="76" t="s">
        <v>256</v>
      </c>
      <c r="CX210" s="79" t="s">
        <v>2565</v>
      </c>
      <c r="CY210" s="79" t="s">
        <v>256</v>
      </c>
      <c r="CZ210" s="79" t="s">
        <v>256</v>
      </c>
      <c r="DA210" s="79" t="s">
        <v>256</v>
      </c>
      <c r="DB210" s="79" t="s">
        <v>256</v>
      </c>
      <c r="DC210" s="79" t="s">
        <v>256</v>
      </c>
      <c r="DD210" s="79" t="s">
        <v>256</v>
      </c>
      <c r="DE210" s="79" t="s">
        <v>256</v>
      </c>
      <c r="DF210" s="44" t="s">
        <v>256</v>
      </c>
    </row>
    <row r="211" spans="1:110" x14ac:dyDescent="0.25">
      <c r="A211" s="76" t="s">
        <v>251</v>
      </c>
      <c r="B211" s="77">
        <v>43770</v>
      </c>
      <c r="C211" s="78" t="s">
        <v>252</v>
      </c>
      <c r="D211" s="78" t="s">
        <v>253</v>
      </c>
      <c r="E211" s="76" t="s">
        <v>254</v>
      </c>
      <c r="F211" s="76" t="s">
        <v>255</v>
      </c>
      <c r="G211" s="76" t="s">
        <v>256</v>
      </c>
      <c r="H211" s="76" t="s">
        <v>257</v>
      </c>
      <c r="I211" s="76" t="s">
        <v>258</v>
      </c>
      <c r="J211" s="78" t="s">
        <v>252</v>
      </c>
      <c r="K211" s="78" t="s">
        <v>259</v>
      </c>
      <c r="L211" s="76" t="s">
        <v>260</v>
      </c>
      <c r="M211" s="76" t="s">
        <v>261</v>
      </c>
      <c r="N211" s="76" t="s">
        <v>2566</v>
      </c>
      <c r="O211" s="76" t="s">
        <v>2567</v>
      </c>
      <c r="P211" s="76" t="s">
        <v>2568</v>
      </c>
      <c r="Q211" s="76" t="s">
        <v>2569</v>
      </c>
      <c r="R211" s="76" t="s">
        <v>404</v>
      </c>
      <c r="S211" s="76" t="s">
        <v>304</v>
      </c>
      <c r="T211" s="76" t="s">
        <v>268</v>
      </c>
      <c r="U211" s="76" t="s">
        <v>269</v>
      </c>
      <c r="V211" s="79">
        <v>300000</v>
      </c>
      <c r="W211" s="79">
        <v>0</v>
      </c>
      <c r="X211" s="76" t="s">
        <v>2570</v>
      </c>
      <c r="Y211" s="76" t="s">
        <v>2571</v>
      </c>
      <c r="Z211" s="76" t="s">
        <v>1816</v>
      </c>
      <c r="AA211" s="76" t="s">
        <v>2572</v>
      </c>
      <c r="AB211" s="76" t="s">
        <v>2573</v>
      </c>
      <c r="AC211" s="76" t="s">
        <v>2574</v>
      </c>
      <c r="AD211" s="76" t="s">
        <v>2575</v>
      </c>
      <c r="AE211" s="76" t="s">
        <v>222</v>
      </c>
      <c r="AF211" s="76" t="s">
        <v>553</v>
      </c>
      <c r="AG211" s="76" t="s">
        <v>554</v>
      </c>
      <c r="AH211" s="76" t="s">
        <v>555</v>
      </c>
      <c r="AI211" s="78" t="s">
        <v>1380</v>
      </c>
      <c r="AJ211" s="78" t="s">
        <v>1289</v>
      </c>
      <c r="AK211" s="79">
        <v>96997</v>
      </c>
      <c r="AL211" s="76" t="s">
        <v>214</v>
      </c>
      <c r="AM211" s="78" t="s">
        <v>2576</v>
      </c>
      <c r="AN211" s="78" t="s">
        <v>2417</v>
      </c>
      <c r="AO211" s="78" t="s">
        <v>2417</v>
      </c>
      <c r="AP211" s="76" t="s">
        <v>232</v>
      </c>
      <c r="AQ211" s="76" t="s">
        <v>232</v>
      </c>
      <c r="AR211" s="79">
        <v>6790</v>
      </c>
      <c r="AS211" s="79" t="s">
        <v>256</v>
      </c>
      <c r="AT211" s="79">
        <v>7310</v>
      </c>
      <c r="AU211" s="76" t="s">
        <v>2577</v>
      </c>
      <c r="AV211" s="79">
        <v>82897</v>
      </c>
      <c r="AW211" s="79">
        <v>8290</v>
      </c>
      <c r="AX211" s="79">
        <v>74607</v>
      </c>
      <c r="AY211" s="79">
        <v>0</v>
      </c>
      <c r="AZ211" s="79">
        <v>82897</v>
      </c>
      <c r="BA211" s="76" t="s">
        <v>2578</v>
      </c>
      <c r="BB211" s="78" t="s">
        <v>2579</v>
      </c>
      <c r="BC211" s="78" t="s">
        <v>2579</v>
      </c>
      <c r="BD211" s="76">
        <v>8</v>
      </c>
      <c r="BE211" s="78" t="s">
        <v>2580</v>
      </c>
      <c r="BF211" s="76" t="s">
        <v>2581</v>
      </c>
      <c r="BG211" s="78" t="s">
        <v>2580</v>
      </c>
      <c r="BH211" s="76" t="s">
        <v>2581</v>
      </c>
      <c r="BI211" s="78" t="s">
        <v>2580</v>
      </c>
      <c r="BJ211" s="78" t="s">
        <v>2580</v>
      </c>
      <c r="BK211" s="76" t="s">
        <v>256</v>
      </c>
      <c r="BL211" s="79">
        <v>300000</v>
      </c>
      <c r="BM211" s="79">
        <v>217103</v>
      </c>
      <c r="BN211" s="76" t="s">
        <v>256</v>
      </c>
      <c r="BO211" s="76" t="s">
        <v>256</v>
      </c>
      <c r="BP211" s="76" t="s">
        <v>256</v>
      </c>
      <c r="BQ211" s="76" t="s">
        <v>256</v>
      </c>
      <c r="BR211" s="76" t="s">
        <v>2574</v>
      </c>
      <c r="BS211" s="76" t="s">
        <v>293</v>
      </c>
      <c r="BT211" s="76" t="s">
        <v>256</v>
      </c>
      <c r="BU211" s="76" t="s">
        <v>256</v>
      </c>
      <c r="BV211" s="76" t="s">
        <v>256</v>
      </c>
      <c r="BW211" s="76" t="s">
        <v>256</v>
      </c>
      <c r="BX211" s="76" t="s">
        <v>256</v>
      </c>
      <c r="BY211" s="76" t="s">
        <v>294</v>
      </c>
      <c r="BZ211" s="76" t="s">
        <v>256</v>
      </c>
      <c r="CA211" s="76" t="s">
        <v>256</v>
      </c>
      <c r="CB211" s="76" t="s">
        <v>256</v>
      </c>
      <c r="CC211" s="76" t="s">
        <v>256</v>
      </c>
      <c r="CD211" s="76" t="s">
        <v>2582</v>
      </c>
      <c r="CE211" s="76" t="s">
        <v>296</v>
      </c>
      <c r="CF211" s="76" t="s">
        <v>297</v>
      </c>
      <c r="CG211" s="76" t="s">
        <v>297</v>
      </c>
      <c r="CH211" s="76" t="s">
        <v>297</v>
      </c>
      <c r="CI211" s="76" t="s">
        <v>297</v>
      </c>
      <c r="CJ211" s="76" t="s">
        <v>297</v>
      </c>
      <c r="CK211" s="76" t="s">
        <v>297</v>
      </c>
      <c r="CL211" s="79">
        <v>0</v>
      </c>
      <c r="CM211" s="79">
        <v>0</v>
      </c>
      <c r="CN211" s="79">
        <v>0</v>
      </c>
      <c r="CO211" s="79">
        <v>0</v>
      </c>
      <c r="CP211" s="79">
        <v>0</v>
      </c>
      <c r="CQ211" s="79">
        <v>0</v>
      </c>
      <c r="CR211" s="79">
        <v>0</v>
      </c>
      <c r="CS211" s="79">
        <v>0</v>
      </c>
      <c r="CT211" s="79">
        <v>0</v>
      </c>
      <c r="CU211" s="79">
        <v>2021100051978390</v>
      </c>
      <c r="CV211" s="79" t="s">
        <v>256</v>
      </c>
      <c r="CW211" s="76" t="s">
        <v>256</v>
      </c>
      <c r="CX211" s="79" t="s">
        <v>2583</v>
      </c>
      <c r="CY211" s="79" t="s">
        <v>256</v>
      </c>
      <c r="CZ211" s="79" t="s">
        <v>256</v>
      </c>
      <c r="DA211" s="79" t="s">
        <v>256</v>
      </c>
      <c r="DB211" s="79" t="s">
        <v>256</v>
      </c>
      <c r="DC211" s="79" t="s">
        <v>256</v>
      </c>
      <c r="DD211" s="79" t="s">
        <v>256</v>
      </c>
      <c r="DE211" s="79" t="s">
        <v>256</v>
      </c>
      <c r="DF211" s="44" t="s">
        <v>256</v>
      </c>
    </row>
    <row r="212" spans="1:110" x14ac:dyDescent="0.25">
      <c r="A212" s="76" t="s">
        <v>251</v>
      </c>
      <c r="B212" s="77">
        <v>43770</v>
      </c>
      <c r="C212" s="78" t="s">
        <v>252</v>
      </c>
      <c r="D212" s="78" t="s">
        <v>253</v>
      </c>
      <c r="E212" s="76" t="s">
        <v>254</v>
      </c>
      <c r="F212" s="76" t="s">
        <v>255</v>
      </c>
      <c r="G212" s="76" t="s">
        <v>256</v>
      </c>
      <c r="H212" s="76" t="s">
        <v>257</v>
      </c>
      <c r="I212" s="76" t="s">
        <v>258</v>
      </c>
      <c r="J212" s="78" t="s">
        <v>252</v>
      </c>
      <c r="K212" s="78" t="s">
        <v>259</v>
      </c>
      <c r="L212" s="76" t="s">
        <v>260</v>
      </c>
      <c r="M212" s="76" t="s">
        <v>261</v>
      </c>
      <c r="N212" s="76" t="s">
        <v>2584</v>
      </c>
      <c r="O212" s="76" t="s">
        <v>2585</v>
      </c>
      <c r="P212" s="76" t="s">
        <v>2586</v>
      </c>
      <c r="Q212" s="76" t="s">
        <v>2584</v>
      </c>
      <c r="R212" s="76" t="s">
        <v>1713</v>
      </c>
      <c r="S212" s="76" t="s">
        <v>471</v>
      </c>
      <c r="T212" s="76" t="s">
        <v>338</v>
      </c>
      <c r="U212" s="76" t="s">
        <v>203</v>
      </c>
      <c r="V212" s="79">
        <v>300000</v>
      </c>
      <c r="W212" s="79">
        <v>0</v>
      </c>
      <c r="X212" s="76" t="s">
        <v>2587</v>
      </c>
      <c r="Y212" s="76" t="s">
        <v>2588</v>
      </c>
      <c r="Z212" s="76" t="s">
        <v>272</v>
      </c>
      <c r="AA212" s="76" t="s">
        <v>341</v>
      </c>
      <c r="AB212" s="76" t="s">
        <v>2589</v>
      </c>
      <c r="AC212" s="76" t="s">
        <v>256</v>
      </c>
      <c r="AD212" s="76" t="s">
        <v>2590</v>
      </c>
      <c r="AE212" s="76" t="s">
        <v>222</v>
      </c>
      <c r="AF212" s="76" t="s">
        <v>2591</v>
      </c>
      <c r="AG212" s="76" t="s">
        <v>2592</v>
      </c>
      <c r="AH212" s="76" t="s">
        <v>480</v>
      </c>
      <c r="AI212" s="78" t="s">
        <v>1028</v>
      </c>
      <c r="AJ212" s="78" t="s">
        <v>1286</v>
      </c>
      <c r="AK212" s="79">
        <v>25241</v>
      </c>
      <c r="AL212" s="76" t="s">
        <v>211</v>
      </c>
      <c r="AM212" s="78" t="s">
        <v>2416</v>
      </c>
      <c r="AN212" s="78" t="s">
        <v>2416</v>
      </c>
      <c r="AO212" s="78" t="s">
        <v>2416</v>
      </c>
      <c r="AP212" s="76" t="s">
        <v>232</v>
      </c>
      <c r="AQ212" s="76" t="s">
        <v>232</v>
      </c>
      <c r="AR212" s="79">
        <v>7230</v>
      </c>
      <c r="AS212" s="79" t="s">
        <v>256</v>
      </c>
      <c r="AT212" s="79">
        <v>2922</v>
      </c>
      <c r="AU212" s="76" t="s">
        <v>2593</v>
      </c>
      <c r="AV212" s="79">
        <v>15089</v>
      </c>
      <c r="AW212" s="79">
        <v>1509</v>
      </c>
      <c r="AX212" s="79">
        <v>13580</v>
      </c>
      <c r="AY212" s="79">
        <v>0</v>
      </c>
      <c r="AZ212" s="79">
        <v>15089</v>
      </c>
      <c r="BA212" s="76" t="s">
        <v>2594</v>
      </c>
      <c r="BB212" s="78" t="s">
        <v>2595</v>
      </c>
      <c r="BC212" s="78" t="s">
        <v>2595</v>
      </c>
      <c r="BD212" s="76">
        <v>10</v>
      </c>
      <c r="BE212" s="78" t="s">
        <v>1897</v>
      </c>
      <c r="BF212" s="76" t="s">
        <v>2596</v>
      </c>
      <c r="BG212" s="78" t="s">
        <v>1897</v>
      </c>
      <c r="BH212" s="76" t="s">
        <v>2596</v>
      </c>
      <c r="BI212" s="78" t="s">
        <v>1897</v>
      </c>
      <c r="BJ212" s="78" t="s">
        <v>1897</v>
      </c>
      <c r="BK212" s="76" t="s">
        <v>256</v>
      </c>
      <c r="BL212" s="79">
        <v>300000</v>
      </c>
      <c r="BM212" s="79">
        <v>284911</v>
      </c>
      <c r="BN212" s="76" t="s">
        <v>256</v>
      </c>
      <c r="BO212" s="76" t="s">
        <v>256</v>
      </c>
      <c r="BP212" s="76" t="s">
        <v>256</v>
      </c>
      <c r="BQ212" s="76" t="s">
        <v>256</v>
      </c>
      <c r="BR212" s="76" t="s">
        <v>256</v>
      </c>
      <c r="BS212" s="76" t="s">
        <v>293</v>
      </c>
      <c r="BT212" s="76" t="s">
        <v>256</v>
      </c>
      <c r="BU212" s="76" t="s">
        <v>256</v>
      </c>
      <c r="BV212" s="76" t="s">
        <v>256</v>
      </c>
      <c r="BW212" s="76" t="s">
        <v>256</v>
      </c>
      <c r="BX212" s="76" t="s">
        <v>256</v>
      </c>
      <c r="BY212" s="76" t="s">
        <v>2597</v>
      </c>
      <c r="BZ212" s="76" t="s">
        <v>256</v>
      </c>
      <c r="CA212" s="76" t="s">
        <v>256</v>
      </c>
      <c r="CB212" s="76" t="s">
        <v>256</v>
      </c>
      <c r="CC212" s="76" t="s">
        <v>256</v>
      </c>
      <c r="CD212" s="76" t="s">
        <v>2598</v>
      </c>
      <c r="CE212" s="76" t="s">
        <v>296</v>
      </c>
      <c r="CF212" s="76" t="s">
        <v>297</v>
      </c>
      <c r="CG212" s="76" t="s">
        <v>297</v>
      </c>
      <c r="CH212" s="76" t="s">
        <v>297</v>
      </c>
      <c r="CI212" s="76" t="s">
        <v>297</v>
      </c>
      <c r="CJ212" s="76" t="s">
        <v>297</v>
      </c>
      <c r="CK212" s="76" t="s">
        <v>297</v>
      </c>
      <c r="CL212" s="79">
        <v>0</v>
      </c>
      <c r="CM212" s="79">
        <v>0</v>
      </c>
      <c r="CN212" s="79">
        <v>0</v>
      </c>
      <c r="CO212" s="79">
        <v>0</v>
      </c>
      <c r="CP212" s="79">
        <v>0</v>
      </c>
      <c r="CQ212" s="79">
        <v>0</v>
      </c>
      <c r="CR212" s="79">
        <v>0</v>
      </c>
      <c r="CS212" s="79">
        <v>0</v>
      </c>
      <c r="CT212" s="79">
        <v>0</v>
      </c>
      <c r="CU212" s="79">
        <v>2021100051978490</v>
      </c>
      <c r="CV212" s="79" t="s">
        <v>256</v>
      </c>
      <c r="CW212" s="76" t="s">
        <v>256</v>
      </c>
      <c r="CX212" s="79" t="s">
        <v>2599</v>
      </c>
      <c r="CY212" s="79" t="s">
        <v>256</v>
      </c>
      <c r="CZ212" s="79" t="s">
        <v>256</v>
      </c>
      <c r="DA212" s="79" t="s">
        <v>256</v>
      </c>
      <c r="DB212" s="79" t="s">
        <v>256</v>
      </c>
      <c r="DC212" s="79" t="s">
        <v>256</v>
      </c>
      <c r="DD212" s="79" t="s">
        <v>256</v>
      </c>
      <c r="DE212" s="79" t="s">
        <v>256</v>
      </c>
      <c r="DF212" s="44" t="s">
        <v>256</v>
      </c>
    </row>
    <row r="213" spans="1:110" x14ac:dyDescent="0.25">
      <c r="A213" s="76" t="s">
        <v>251</v>
      </c>
      <c r="B213" s="77">
        <v>43770</v>
      </c>
      <c r="C213" s="78" t="s">
        <v>252</v>
      </c>
      <c r="D213" s="78" t="s">
        <v>253</v>
      </c>
      <c r="E213" s="76" t="s">
        <v>254</v>
      </c>
      <c r="F213" s="76" t="s">
        <v>255</v>
      </c>
      <c r="G213" s="76" t="s">
        <v>256</v>
      </c>
      <c r="H213" s="76" t="s">
        <v>257</v>
      </c>
      <c r="I213" s="76" t="s">
        <v>258</v>
      </c>
      <c r="J213" s="78" t="s">
        <v>252</v>
      </c>
      <c r="K213" s="78" t="s">
        <v>259</v>
      </c>
      <c r="L213" s="76" t="s">
        <v>260</v>
      </c>
      <c r="M213" s="76" t="s">
        <v>261</v>
      </c>
      <c r="N213" s="76" t="s">
        <v>2600</v>
      </c>
      <c r="O213" s="76" t="s">
        <v>2601</v>
      </c>
      <c r="P213" s="76" t="s">
        <v>2602</v>
      </c>
      <c r="Q213" s="76" t="s">
        <v>2603</v>
      </c>
      <c r="R213" s="76" t="s">
        <v>1563</v>
      </c>
      <c r="S213" s="76" t="s">
        <v>511</v>
      </c>
      <c r="T213" s="76" t="s">
        <v>338</v>
      </c>
      <c r="U213" s="76" t="s">
        <v>627</v>
      </c>
      <c r="V213" s="79">
        <v>300000</v>
      </c>
      <c r="W213" s="79">
        <v>0</v>
      </c>
      <c r="X213" s="76" t="s">
        <v>2604</v>
      </c>
      <c r="Y213" s="76" t="s">
        <v>2605</v>
      </c>
      <c r="Z213" s="76" t="s">
        <v>362</v>
      </c>
      <c r="AA213" s="76" t="s">
        <v>308</v>
      </c>
      <c r="AB213" s="76" t="s">
        <v>2606</v>
      </c>
      <c r="AC213" s="76" t="s">
        <v>2607</v>
      </c>
      <c r="AD213" s="76" t="s">
        <v>2608</v>
      </c>
      <c r="AE213" s="76" t="s">
        <v>222</v>
      </c>
      <c r="AF213" s="76" t="s">
        <v>2609</v>
      </c>
      <c r="AG213" s="76" t="s">
        <v>2610</v>
      </c>
      <c r="AH213" s="76" t="s">
        <v>535</v>
      </c>
      <c r="AI213" s="78" t="s">
        <v>1380</v>
      </c>
      <c r="AJ213" s="78" t="s">
        <v>2376</v>
      </c>
      <c r="AK213" s="79">
        <v>20439</v>
      </c>
      <c r="AL213" s="76" t="s">
        <v>211</v>
      </c>
      <c r="AM213" s="78" t="s">
        <v>2611</v>
      </c>
      <c r="AN213" s="78" t="s">
        <v>2351</v>
      </c>
      <c r="AO213" s="78" t="s">
        <v>2351</v>
      </c>
      <c r="AP213" s="76" t="s">
        <v>373</v>
      </c>
      <c r="AQ213" s="76" t="s">
        <v>373</v>
      </c>
      <c r="AR213" s="79">
        <v>8128</v>
      </c>
      <c r="AS213" s="79" t="s">
        <v>256</v>
      </c>
      <c r="AT213" s="79">
        <v>0</v>
      </c>
      <c r="AU213" s="76" t="s">
        <v>2612</v>
      </c>
      <c r="AV213" s="79">
        <v>12311</v>
      </c>
      <c r="AW213" s="79">
        <v>0</v>
      </c>
      <c r="AX213" s="79">
        <v>12311</v>
      </c>
      <c r="AY213" s="79">
        <v>0</v>
      </c>
      <c r="AZ213" s="79">
        <v>12311</v>
      </c>
      <c r="BA213" s="76" t="s">
        <v>2600</v>
      </c>
      <c r="BB213" s="78" t="s">
        <v>2416</v>
      </c>
      <c r="BC213" s="78" t="s">
        <v>2417</v>
      </c>
      <c r="BD213" s="76">
        <v>6</v>
      </c>
      <c r="BE213" s="78" t="s">
        <v>2418</v>
      </c>
      <c r="BF213" s="76" t="s">
        <v>2613</v>
      </c>
      <c r="BG213" s="78" t="s">
        <v>2420</v>
      </c>
      <c r="BH213" s="76" t="s">
        <v>2613</v>
      </c>
      <c r="BI213" s="78" t="s">
        <v>2420</v>
      </c>
      <c r="BJ213" s="78" t="s">
        <v>2420</v>
      </c>
      <c r="BK213" s="76" t="s">
        <v>256</v>
      </c>
      <c r="BL213" s="79">
        <v>300000</v>
      </c>
      <c r="BM213" s="79">
        <v>287689</v>
      </c>
      <c r="BN213" s="76" t="s">
        <v>290</v>
      </c>
      <c r="BO213" s="76" t="s">
        <v>291</v>
      </c>
      <c r="BP213" s="76" t="s">
        <v>2614</v>
      </c>
      <c r="BQ213" s="76" t="s">
        <v>256</v>
      </c>
      <c r="BR213" s="76" t="s">
        <v>2607</v>
      </c>
      <c r="BS213" s="76" t="s">
        <v>293</v>
      </c>
      <c r="BT213" s="76" t="s">
        <v>256</v>
      </c>
      <c r="BU213" s="76" t="s">
        <v>256</v>
      </c>
      <c r="BV213" s="76" t="s">
        <v>256</v>
      </c>
      <c r="BW213" s="76" t="s">
        <v>256</v>
      </c>
      <c r="BX213" s="76" t="s">
        <v>256</v>
      </c>
      <c r="BY213" s="76" t="s">
        <v>294</v>
      </c>
      <c r="BZ213" s="76" t="s">
        <v>256</v>
      </c>
      <c r="CA213" s="76" t="s">
        <v>256</v>
      </c>
      <c r="CB213" s="76" t="s">
        <v>256</v>
      </c>
      <c r="CC213" s="76" t="s">
        <v>256</v>
      </c>
      <c r="CD213" s="76" t="s">
        <v>2615</v>
      </c>
      <c r="CE213" s="76" t="s">
        <v>296</v>
      </c>
      <c r="CF213" s="76" t="s">
        <v>297</v>
      </c>
      <c r="CG213" s="76" t="s">
        <v>297</v>
      </c>
      <c r="CH213" s="76" t="s">
        <v>297</v>
      </c>
      <c r="CI213" s="76" t="s">
        <v>297</v>
      </c>
      <c r="CJ213" s="76" t="s">
        <v>297</v>
      </c>
      <c r="CK213" s="76" t="s">
        <v>297</v>
      </c>
      <c r="CL213" s="79">
        <v>0</v>
      </c>
      <c r="CM213" s="79">
        <v>0</v>
      </c>
      <c r="CN213" s="79">
        <v>0</v>
      </c>
      <c r="CO213" s="79">
        <v>0</v>
      </c>
      <c r="CP213" s="79">
        <v>0</v>
      </c>
      <c r="CQ213" s="79">
        <v>0</v>
      </c>
      <c r="CR213" s="79">
        <v>0</v>
      </c>
      <c r="CS213" s="79">
        <v>0</v>
      </c>
      <c r="CT213" s="79">
        <v>0</v>
      </c>
      <c r="CU213" s="79">
        <v>2021100051978740</v>
      </c>
      <c r="CV213" s="79" t="s">
        <v>256</v>
      </c>
      <c r="CW213" s="76" t="s">
        <v>256</v>
      </c>
      <c r="CX213" s="79" t="s">
        <v>2616</v>
      </c>
      <c r="CY213" s="79" t="s">
        <v>256</v>
      </c>
      <c r="CZ213" s="79" t="s">
        <v>256</v>
      </c>
      <c r="DA213" s="79" t="s">
        <v>256</v>
      </c>
      <c r="DB213" s="79" t="s">
        <v>256</v>
      </c>
      <c r="DC213" s="79" t="s">
        <v>256</v>
      </c>
      <c r="DD213" s="79" t="s">
        <v>256</v>
      </c>
      <c r="DE213" s="79" t="s">
        <v>256</v>
      </c>
      <c r="DF213" s="44" t="s">
        <v>256</v>
      </c>
    </row>
    <row r="214" spans="1:110" x14ac:dyDescent="0.25">
      <c r="A214" s="76" t="s">
        <v>251</v>
      </c>
      <c r="B214" s="77">
        <v>43770</v>
      </c>
      <c r="C214" s="78" t="s">
        <v>252</v>
      </c>
      <c r="D214" s="78" t="s">
        <v>253</v>
      </c>
      <c r="E214" s="76" t="s">
        <v>254</v>
      </c>
      <c r="F214" s="76" t="s">
        <v>255</v>
      </c>
      <c r="G214" s="76" t="s">
        <v>256</v>
      </c>
      <c r="H214" s="76" t="s">
        <v>257</v>
      </c>
      <c r="I214" s="76" t="s">
        <v>258</v>
      </c>
      <c r="J214" s="78" t="s">
        <v>252</v>
      </c>
      <c r="K214" s="78" t="s">
        <v>259</v>
      </c>
      <c r="L214" s="76" t="s">
        <v>260</v>
      </c>
      <c r="M214" s="76" t="s">
        <v>261</v>
      </c>
      <c r="N214" s="76" t="s">
        <v>2617</v>
      </c>
      <c r="O214" s="76" t="s">
        <v>2618</v>
      </c>
      <c r="P214" s="76" t="s">
        <v>2619</v>
      </c>
      <c r="Q214" s="76" t="s">
        <v>2617</v>
      </c>
      <c r="R214" s="76" t="s">
        <v>771</v>
      </c>
      <c r="S214" s="76" t="s">
        <v>337</v>
      </c>
      <c r="T214" s="76" t="s">
        <v>338</v>
      </c>
      <c r="U214" s="76" t="s">
        <v>203</v>
      </c>
      <c r="V214" s="79">
        <v>300000</v>
      </c>
      <c r="W214" s="79">
        <v>0</v>
      </c>
      <c r="X214" s="76" t="s">
        <v>2620</v>
      </c>
      <c r="Y214" s="76" t="s">
        <v>2621</v>
      </c>
      <c r="Z214" s="76" t="s">
        <v>272</v>
      </c>
      <c r="AA214" s="76" t="s">
        <v>496</v>
      </c>
      <c r="AB214" s="76" t="s">
        <v>256</v>
      </c>
      <c r="AC214" s="76" t="s">
        <v>296</v>
      </c>
      <c r="AD214" s="76" t="s">
        <v>2622</v>
      </c>
      <c r="AE214" s="76" t="s">
        <v>222</v>
      </c>
      <c r="AF214" s="76" t="s">
        <v>2623</v>
      </c>
      <c r="AG214" s="76" t="s">
        <v>2624</v>
      </c>
      <c r="AH214" s="76" t="s">
        <v>2473</v>
      </c>
      <c r="AI214" s="78" t="s">
        <v>1532</v>
      </c>
      <c r="AJ214" s="78" t="s">
        <v>2349</v>
      </c>
      <c r="AK214" s="79">
        <v>32378</v>
      </c>
      <c r="AL214" s="76" t="s">
        <v>212</v>
      </c>
      <c r="AM214" s="78" t="s">
        <v>2376</v>
      </c>
      <c r="AN214" s="78" t="s">
        <v>1028</v>
      </c>
      <c r="AO214" s="78" t="s">
        <v>1380</v>
      </c>
      <c r="AP214" s="76" t="s">
        <v>373</v>
      </c>
      <c r="AQ214" s="76" t="s">
        <v>373</v>
      </c>
      <c r="AR214" s="79">
        <v>11945</v>
      </c>
      <c r="AS214" s="79" t="s">
        <v>256</v>
      </c>
      <c r="AT214" s="79">
        <v>0</v>
      </c>
      <c r="AU214" s="76" t="s">
        <v>2625</v>
      </c>
      <c r="AV214" s="79">
        <v>20433</v>
      </c>
      <c r="AW214" s="79">
        <v>0</v>
      </c>
      <c r="AX214" s="79">
        <v>20433</v>
      </c>
      <c r="AY214" s="79">
        <v>0</v>
      </c>
      <c r="AZ214" s="79">
        <v>20433</v>
      </c>
      <c r="BA214" s="76" t="s">
        <v>2617</v>
      </c>
      <c r="BB214" s="78" t="s">
        <v>2626</v>
      </c>
      <c r="BC214" s="78" t="s">
        <v>2376</v>
      </c>
      <c r="BD214" s="76">
        <v>253</v>
      </c>
      <c r="BE214" s="78" t="s">
        <v>1287</v>
      </c>
      <c r="BF214" s="76" t="s">
        <v>2627</v>
      </c>
      <c r="BG214" s="78" t="s">
        <v>1289</v>
      </c>
      <c r="BH214" s="76" t="s">
        <v>2627</v>
      </c>
      <c r="BI214" s="78" t="s">
        <v>1289</v>
      </c>
      <c r="BJ214" s="78" t="s">
        <v>1289</v>
      </c>
      <c r="BK214" s="76" t="s">
        <v>256</v>
      </c>
      <c r="BL214" s="79">
        <v>300000</v>
      </c>
      <c r="BM214" s="79">
        <v>279567</v>
      </c>
      <c r="BN214" s="76" t="s">
        <v>256</v>
      </c>
      <c r="BO214" s="76" t="s">
        <v>256</v>
      </c>
      <c r="BP214" s="76" t="s">
        <v>256</v>
      </c>
      <c r="BQ214" s="76" t="s">
        <v>256</v>
      </c>
      <c r="BR214" s="76" t="s">
        <v>256</v>
      </c>
      <c r="BS214" s="76" t="s">
        <v>293</v>
      </c>
      <c r="BT214" s="76" t="s">
        <v>256</v>
      </c>
      <c r="BU214" s="76" t="s">
        <v>256</v>
      </c>
      <c r="BV214" s="76" t="s">
        <v>256</v>
      </c>
      <c r="BW214" s="76" t="s">
        <v>256</v>
      </c>
      <c r="BX214" s="76" t="s">
        <v>256</v>
      </c>
      <c r="BY214" s="76" t="s">
        <v>294</v>
      </c>
      <c r="BZ214" s="76" t="s">
        <v>256</v>
      </c>
      <c r="CA214" s="76" t="s">
        <v>256</v>
      </c>
      <c r="CB214" s="76" t="s">
        <v>256</v>
      </c>
      <c r="CC214" s="76" t="s">
        <v>256</v>
      </c>
      <c r="CD214" s="76" t="s">
        <v>2628</v>
      </c>
      <c r="CE214" s="76" t="s">
        <v>296</v>
      </c>
      <c r="CF214" s="76" t="s">
        <v>297</v>
      </c>
      <c r="CG214" s="76" t="s">
        <v>297</v>
      </c>
      <c r="CH214" s="76" t="s">
        <v>297</v>
      </c>
      <c r="CI214" s="76" t="s">
        <v>297</v>
      </c>
      <c r="CJ214" s="76" t="s">
        <v>297</v>
      </c>
      <c r="CK214" s="76" t="s">
        <v>297</v>
      </c>
      <c r="CL214" s="79">
        <v>0</v>
      </c>
      <c r="CM214" s="79">
        <v>0</v>
      </c>
      <c r="CN214" s="79">
        <v>0</v>
      </c>
      <c r="CO214" s="79">
        <v>0</v>
      </c>
      <c r="CP214" s="79">
        <v>0</v>
      </c>
      <c r="CQ214" s="79">
        <v>0</v>
      </c>
      <c r="CR214" s="79">
        <v>0</v>
      </c>
      <c r="CS214" s="79">
        <v>0</v>
      </c>
      <c r="CT214" s="79">
        <v>0</v>
      </c>
      <c r="CU214" s="79">
        <v>2021100051978800</v>
      </c>
      <c r="CV214" s="79" t="s">
        <v>256</v>
      </c>
      <c r="CW214" s="76" t="s">
        <v>256</v>
      </c>
      <c r="CX214" s="79" t="s">
        <v>2629</v>
      </c>
      <c r="CY214" s="79" t="s">
        <v>256</v>
      </c>
      <c r="CZ214" s="79" t="s">
        <v>256</v>
      </c>
      <c r="DA214" s="79" t="s">
        <v>256</v>
      </c>
      <c r="DB214" s="79" t="s">
        <v>256</v>
      </c>
      <c r="DC214" s="79" t="s">
        <v>256</v>
      </c>
      <c r="DD214" s="79" t="s">
        <v>256</v>
      </c>
      <c r="DE214" s="79" t="s">
        <v>256</v>
      </c>
      <c r="DF214" s="44" t="s">
        <v>256</v>
      </c>
    </row>
    <row r="215" spans="1:110" x14ac:dyDescent="0.25">
      <c r="A215" s="76" t="s">
        <v>251</v>
      </c>
      <c r="B215" s="77">
        <v>43770</v>
      </c>
      <c r="C215" s="78" t="s">
        <v>252</v>
      </c>
      <c r="D215" s="78" t="s">
        <v>253</v>
      </c>
      <c r="E215" s="76" t="s">
        <v>254</v>
      </c>
      <c r="F215" s="76" t="s">
        <v>255</v>
      </c>
      <c r="G215" s="76" t="s">
        <v>256</v>
      </c>
      <c r="H215" s="76" t="s">
        <v>257</v>
      </c>
      <c r="I215" s="76" t="s">
        <v>258</v>
      </c>
      <c r="J215" s="78" t="s">
        <v>252</v>
      </c>
      <c r="K215" s="78" t="s">
        <v>259</v>
      </c>
      <c r="L215" s="76" t="s">
        <v>260</v>
      </c>
      <c r="M215" s="76" t="s">
        <v>261</v>
      </c>
      <c r="N215" s="76" t="s">
        <v>2630</v>
      </c>
      <c r="O215" s="76" t="s">
        <v>2631</v>
      </c>
      <c r="P215" s="76" t="s">
        <v>2632</v>
      </c>
      <c r="Q215" s="76" t="s">
        <v>2633</v>
      </c>
      <c r="R215" s="76" t="s">
        <v>972</v>
      </c>
      <c r="S215" s="76" t="s">
        <v>493</v>
      </c>
      <c r="T215" s="76" t="s">
        <v>268</v>
      </c>
      <c r="U215" s="76" t="s">
        <v>305</v>
      </c>
      <c r="V215" s="79">
        <v>300000</v>
      </c>
      <c r="W215" s="79">
        <v>0</v>
      </c>
      <c r="X215" s="76" t="s">
        <v>2634</v>
      </c>
      <c r="Y215" s="76" t="s">
        <v>2635</v>
      </c>
      <c r="Z215" s="76" t="s">
        <v>362</v>
      </c>
      <c r="AA215" s="76" t="s">
        <v>474</v>
      </c>
      <c r="AB215" s="76" t="s">
        <v>2636</v>
      </c>
      <c r="AC215" s="76" t="s">
        <v>256</v>
      </c>
      <c r="AD215" s="76" t="s">
        <v>2637</v>
      </c>
      <c r="AE215" s="76" t="s">
        <v>222</v>
      </c>
      <c r="AF215" s="76" t="s">
        <v>553</v>
      </c>
      <c r="AG215" s="76" t="s">
        <v>554</v>
      </c>
      <c r="AH215" s="76" t="s">
        <v>555</v>
      </c>
      <c r="AI215" s="78" t="s">
        <v>2460</v>
      </c>
      <c r="AJ215" s="78" t="s">
        <v>1287</v>
      </c>
      <c r="AK215" s="79">
        <v>26396</v>
      </c>
      <c r="AL215" s="76" t="s">
        <v>211</v>
      </c>
      <c r="AM215" s="78" t="s">
        <v>2252</v>
      </c>
      <c r="AN215" s="78" t="s">
        <v>2626</v>
      </c>
      <c r="AO215" s="78" t="s">
        <v>2626</v>
      </c>
      <c r="AP215" s="76" t="s">
        <v>373</v>
      </c>
      <c r="AQ215" s="76" t="s">
        <v>373</v>
      </c>
      <c r="AR215" s="79">
        <v>12195</v>
      </c>
      <c r="AS215" s="79" t="s">
        <v>256</v>
      </c>
      <c r="AT215" s="79">
        <v>0</v>
      </c>
      <c r="AU215" s="76" t="s">
        <v>2638</v>
      </c>
      <c r="AV215" s="79">
        <v>14201</v>
      </c>
      <c r="AW215" s="79">
        <v>0</v>
      </c>
      <c r="AX215" s="79">
        <v>14201</v>
      </c>
      <c r="AY215" s="79">
        <v>0</v>
      </c>
      <c r="AZ215" s="79">
        <v>14201</v>
      </c>
      <c r="BA215" s="76" t="s">
        <v>2630</v>
      </c>
      <c r="BB215" s="78" t="s">
        <v>2254</v>
      </c>
      <c r="BC215" s="78" t="s">
        <v>2576</v>
      </c>
      <c r="BD215" s="76">
        <v>6</v>
      </c>
      <c r="BE215" s="78" t="s">
        <v>2418</v>
      </c>
      <c r="BF215" s="76" t="s">
        <v>2639</v>
      </c>
      <c r="BG215" s="78" t="s">
        <v>2420</v>
      </c>
      <c r="BH215" s="76" t="s">
        <v>2639</v>
      </c>
      <c r="BI215" s="78" t="s">
        <v>2420</v>
      </c>
      <c r="BJ215" s="78" t="s">
        <v>2420</v>
      </c>
      <c r="BK215" s="76" t="s">
        <v>256</v>
      </c>
      <c r="BL215" s="79">
        <v>300000</v>
      </c>
      <c r="BM215" s="79">
        <v>285799</v>
      </c>
      <c r="BN215" s="76" t="s">
        <v>290</v>
      </c>
      <c r="BO215" s="76" t="s">
        <v>291</v>
      </c>
      <c r="BP215" s="76" t="s">
        <v>2640</v>
      </c>
      <c r="BQ215" s="76" t="s">
        <v>256</v>
      </c>
      <c r="BR215" s="76" t="s">
        <v>256</v>
      </c>
      <c r="BS215" s="76" t="s">
        <v>293</v>
      </c>
      <c r="BT215" s="76" t="s">
        <v>256</v>
      </c>
      <c r="BU215" s="76" t="s">
        <v>256</v>
      </c>
      <c r="BV215" s="76" t="s">
        <v>256</v>
      </c>
      <c r="BW215" s="76" t="s">
        <v>256</v>
      </c>
      <c r="BX215" s="76" t="s">
        <v>256</v>
      </c>
      <c r="BY215" s="76" t="s">
        <v>2353</v>
      </c>
      <c r="BZ215" s="76" t="s">
        <v>256</v>
      </c>
      <c r="CA215" s="76" t="s">
        <v>256</v>
      </c>
      <c r="CB215" s="76" t="s">
        <v>256</v>
      </c>
      <c r="CC215" s="76" t="s">
        <v>256</v>
      </c>
      <c r="CD215" s="76" t="s">
        <v>2641</v>
      </c>
      <c r="CE215" s="76" t="s">
        <v>296</v>
      </c>
      <c r="CF215" s="76" t="s">
        <v>297</v>
      </c>
      <c r="CG215" s="76" t="s">
        <v>297</v>
      </c>
      <c r="CH215" s="76" t="s">
        <v>297</v>
      </c>
      <c r="CI215" s="76" t="s">
        <v>297</v>
      </c>
      <c r="CJ215" s="76" t="s">
        <v>297</v>
      </c>
      <c r="CK215" s="76" t="s">
        <v>297</v>
      </c>
      <c r="CL215" s="79">
        <v>0</v>
      </c>
      <c r="CM215" s="79">
        <v>0</v>
      </c>
      <c r="CN215" s="79">
        <v>0</v>
      </c>
      <c r="CO215" s="79">
        <v>0</v>
      </c>
      <c r="CP215" s="79">
        <v>0</v>
      </c>
      <c r="CQ215" s="79">
        <v>0</v>
      </c>
      <c r="CR215" s="79">
        <v>0</v>
      </c>
      <c r="CS215" s="79">
        <v>0</v>
      </c>
      <c r="CT215" s="79">
        <v>0</v>
      </c>
      <c r="CU215" s="79">
        <v>2021100051979110</v>
      </c>
      <c r="CV215" s="79" t="s">
        <v>256</v>
      </c>
      <c r="CW215" s="76" t="s">
        <v>256</v>
      </c>
      <c r="CX215" s="79" t="s">
        <v>2642</v>
      </c>
      <c r="CY215" s="79" t="s">
        <v>256</v>
      </c>
      <c r="CZ215" s="79" t="s">
        <v>256</v>
      </c>
      <c r="DA215" s="79" t="s">
        <v>256</v>
      </c>
      <c r="DB215" s="79" t="s">
        <v>256</v>
      </c>
      <c r="DC215" s="79" t="s">
        <v>256</v>
      </c>
      <c r="DD215" s="79" t="s">
        <v>256</v>
      </c>
      <c r="DE215" s="79" t="s">
        <v>256</v>
      </c>
      <c r="DF215" s="44" t="s">
        <v>256</v>
      </c>
    </row>
    <row r="216" spans="1:110" x14ac:dyDescent="0.25">
      <c r="A216" s="76" t="s">
        <v>251</v>
      </c>
      <c r="B216" s="77">
        <v>43770</v>
      </c>
      <c r="C216" s="78" t="s">
        <v>252</v>
      </c>
      <c r="D216" s="78" t="s">
        <v>253</v>
      </c>
      <c r="E216" s="76" t="s">
        <v>254</v>
      </c>
      <c r="F216" s="76" t="s">
        <v>255</v>
      </c>
      <c r="G216" s="76" t="s">
        <v>256</v>
      </c>
      <c r="H216" s="76" t="s">
        <v>257</v>
      </c>
      <c r="I216" s="76" t="s">
        <v>258</v>
      </c>
      <c r="J216" s="78" t="s">
        <v>252</v>
      </c>
      <c r="K216" s="78" t="s">
        <v>259</v>
      </c>
      <c r="L216" s="76" t="s">
        <v>260</v>
      </c>
      <c r="M216" s="76" t="s">
        <v>261</v>
      </c>
      <c r="N216" s="76" t="s">
        <v>858</v>
      </c>
      <c r="O216" s="76" t="s">
        <v>859</v>
      </c>
      <c r="P216" s="76" t="s">
        <v>860</v>
      </c>
      <c r="Q216" s="76" t="s">
        <v>858</v>
      </c>
      <c r="R216" s="76" t="s">
        <v>1563</v>
      </c>
      <c r="S216" s="76" t="s">
        <v>511</v>
      </c>
      <c r="T216" s="76" t="s">
        <v>338</v>
      </c>
      <c r="U216" s="76" t="s">
        <v>203</v>
      </c>
      <c r="V216" s="79">
        <v>300000</v>
      </c>
      <c r="W216" s="79">
        <v>0</v>
      </c>
      <c r="X216" s="76" t="s">
        <v>2643</v>
      </c>
      <c r="Y216" s="76" t="s">
        <v>1715</v>
      </c>
      <c r="Z216" s="76" t="s">
        <v>864</v>
      </c>
      <c r="AA216" s="76" t="s">
        <v>865</v>
      </c>
      <c r="AB216" s="76" t="s">
        <v>256</v>
      </c>
      <c r="AC216" s="76" t="s">
        <v>296</v>
      </c>
      <c r="AD216" s="76" t="s">
        <v>1716</v>
      </c>
      <c r="AE216" s="76" t="s">
        <v>222</v>
      </c>
      <c r="AF216" s="76" t="s">
        <v>1098</v>
      </c>
      <c r="AG216" s="76" t="s">
        <v>1099</v>
      </c>
      <c r="AH216" s="76" t="s">
        <v>706</v>
      </c>
      <c r="AI216" s="78" t="s">
        <v>1286</v>
      </c>
      <c r="AJ216" s="78" t="s">
        <v>1287</v>
      </c>
      <c r="AK216" s="79">
        <v>3770</v>
      </c>
      <c r="AL216" s="76" t="s">
        <v>209</v>
      </c>
      <c r="AM216" s="78" t="s">
        <v>2644</v>
      </c>
      <c r="AN216" s="78" t="s">
        <v>2644</v>
      </c>
      <c r="AO216" s="78" t="s">
        <v>2644</v>
      </c>
      <c r="AP216" s="76" t="s">
        <v>317</v>
      </c>
      <c r="AQ216" s="76" t="s">
        <v>373</v>
      </c>
      <c r="AR216" s="79">
        <v>350</v>
      </c>
      <c r="AS216" s="79" t="s">
        <v>256</v>
      </c>
      <c r="AT216" s="79">
        <v>0</v>
      </c>
      <c r="AU216" s="76" t="s">
        <v>2645</v>
      </c>
      <c r="AV216" s="79">
        <v>3420</v>
      </c>
      <c r="AW216" s="79">
        <v>0</v>
      </c>
      <c r="AX216" s="79">
        <v>3420</v>
      </c>
      <c r="AY216" s="79">
        <v>0</v>
      </c>
      <c r="AZ216" s="79">
        <v>3420</v>
      </c>
      <c r="BA216" s="76" t="s">
        <v>858</v>
      </c>
      <c r="BB216" s="78" t="s">
        <v>2644</v>
      </c>
      <c r="BC216" s="78" t="s">
        <v>2644</v>
      </c>
      <c r="BD216" s="76">
        <v>9</v>
      </c>
      <c r="BE216" s="78" t="s">
        <v>2595</v>
      </c>
      <c r="BF216" s="76" t="s">
        <v>2646</v>
      </c>
      <c r="BG216" s="78" t="s">
        <v>2595</v>
      </c>
      <c r="BH216" s="76" t="s">
        <v>2646</v>
      </c>
      <c r="BI216" s="78" t="s">
        <v>2595</v>
      </c>
      <c r="BJ216" s="78" t="s">
        <v>2595</v>
      </c>
      <c r="BK216" s="76" t="s">
        <v>256</v>
      </c>
      <c r="BL216" s="79">
        <v>221181</v>
      </c>
      <c r="BM216" s="79">
        <v>217761</v>
      </c>
      <c r="BN216" s="76" t="s">
        <v>290</v>
      </c>
      <c r="BO216" s="76" t="s">
        <v>291</v>
      </c>
      <c r="BP216" s="76" t="s">
        <v>2647</v>
      </c>
      <c r="BQ216" s="76" t="s">
        <v>256</v>
      </c>
      <c r="BR216" s="76" t="s">
        <v>256</v>
      </c>
      <c r="BS216" s="76" t="s">
        <v>293</v>
      </c>
      <c r="BT216" s="76" t="s">
        <v>256</v>
      </c>
      <c r="BU216" s="76" t="s">
        <v>256</v>
      </c>
      <c r="BV216" s="76" t="s">
        <v>256</v>
      </c>
      <c r="BW216" s="76" t="s">
        <v>256</v>
      </c>
      <c r="BX216" s="76" t="s">
        <v>256</v>
      </c>
      <c r="BY216" s="76" t="s">
        <v>1305</v>
      </c>
      <c r="BZ216" s="76" t="s">
        <v>256</v>
      </c>
      <c r="CA216" s="76" t="s">
        <v>256</v>
      </c>
      <c r="CB216" s="76" t="s">
        <v>256</v>
      </c>
      <c r="CC216" s="76" t="s">
        <v>256</v>
      </c>
      <c r="CD216" s="76" t="s">
        <v>1719</v>
      </c>
      <c r="CE216" s="76" t="s">
        <v>296</v>
      </c>
      <c r="CF216" s="76" t="s">
        <v>297</v>
      </c>
      <c r="CG216" s="76" t="s">
        <v>297</v>
      </c>
      <c r="CH216" s="76" t="s">
        <v>297</v>
      </c>
      <c r="CI216" s="76" t="s">
        <v>297</v>
      </c>
      <c r="CJ216" s="76" t="s">
        <v>297</v>
      </c>
      <c r="CK216" s="76" t="s">
        <v>297</v>
      </c>
      <c r="CL216" s="79">
        <v>0</v>
      </c>
      <c r="CM216" s="79">
        <v>0</v>
      </c>
      <c r="CN216" s="79">
        <v>0</v>
      </c>
      <c r="CO216" s="79">
        <v>0</v>
      </c>
      <c r="CP216" s="79">
        <v>0</v>
      </c>
      <c r="CQ216" s="79">
        <v>0</v>
      </c>
      <c r="CR216" s="79">
        <v>0</v>
      </c>
      <c r="CS216" s="79">
        <v>0</v>
      </c>
      <c r="CT216" s="79">
        <v>0</v>
      </c>
      <c r="CU216" s="79">
        <v>2021100051985090</v>
      </c>
      <c r="CV216" s="79" t="s">
        <v>256</v>
      </c>
      <c r="CW216" s="76" t="s">
        <v>256</v>
      </c>
      <c r="CX216" s="79" t="s">
        <v>2648</v>
      </c>
      <c r="CY216" s="79" t="s">
        <v>256</v>
      </c>
      <c r="CZ216" s="79" t="s">
        <v>256</v>
      </c>
      <c r="DA216" s="79" t="s">
        <v>256</v>
      </c>
      <c r="DB216" s="79" t="s">
        <v>256</v>
      </c>
      <c r="DC216" s="79" t="s">
        <v>256</v>
      </c>
      <c r="DD216" s="79" t="s">
        <v>256</v>
      </c>
      <c r="DE216" s="79" t="s">
        <v>256</v>
      </c>
      <c r="DF216" s="44" t="s">
        <v>256</v>
      </c>
    </row>
    <row r="217" spans="1:110" x14ac:dyDescent="0.25">
      <c r="A217" s="76" t="s">
        <v>251</v>
      </c>
      <c r="B217" s="77">
        <v>43770</v>
      </c>
      <c r="C217" s="78" t="s">
        <v>252</v>
      </c>
      <c r="D217" s="78" t="s">
        <v>253</v>
      </c>
      <c r="E217" s="76" t="s">
        <v>254</v>
      </c>
      <c r="F217" s="76" t="s">
        <v>255</v>
      </c>
      <c r="G217" s="76" t="s">
        <v>256</v>
      </c>
      <c r="H217" s="76" t="s">
        <v>257</v>
      </c>
      <c r="I217" s="76" t="s">
        <v>258</v>
      </c>
      <c r="J217" s="78" t="s">
        <v>252</v>
      </c>
      <c r="K217" s="78" t="s">
        <v>259</v>
      </c>
      <c r="L217" s="76" t="s">
        <v>260</v>
      </c>
      <c r="M217" s="76" t="s">
        <v>261</v>
      </c>
      <c r="N217" s="76" t="s">
        <v>858</v>
      </c>
      <c r="O217" s="76" t="s">
        <v>859</v>
      </c>
      <c r="P217" s="76" t="s">
        <v>860</v>
      </c>
      <c r="Q217" s="76" t="s">
        <v>858</v>
      </c>
      <c r="R217" s="76" t="s">
        <v>1563</v>
      </c>
      <c r="S217" s="76" t="s">
        <v>511</v>
      </c>
      <c r="T217" s="76" t="s">
        <v>338</v>
      </c>
      <c r="U217" s="76" t="s">
        <v>203</v>
      </c>
      <c r="V217" s="79">
        <v>300000</v>
      </c>
      <c r="W217" s="79">
        <v>0</v>
      </c>
      <c r="X217" s="76" t="s">
        <v>2643</v>
      </c>
      <c r="Y217" s="76" t="s">
        <v>1715</v>
      </c>
      <c r="Z217" s="76" t="s">
        <v>864</v>
      </c>
      <c r="AA217" s="76" t="s">
        <v>865</v>
      </c>
      <c r="AB217" s="76" t="s">
        <v>256</v>
      </c>
      <c r="AC217" s="76" t="s">
        <v>296</v>
      </c>
      <c r="AD217" s="76" t="s">
        <v>1716</v>
      </c>
      <c r="AE217" s="76" t="s">
        <v>222</v>
      </c>
      <c r="AF217" s="76" t="s">
        <v>761</v>
      </c>
      <c r="AG217" s="76" t="s">
        <v>2649</v>
      </c>
      <c r="AH217" s="76" t="s">
        <v>2650</v>
      </c>
      <c r="AI217" s="78" t="s">
        <v>1286</v>
      </c>
      <c r="AJ217" s="78" t="s">
        <v>1287</v>
      </c>
      <c r="AK217" s="79">
        <v>4654</v>
      </c>
      <c r="AL217" s="76" t="s">
        <v>209</v>
      </c>
      <c r="AM217" s="78" t="s">
        <v>2401</v>
      </c>
      <c r="AN217" s="78" t="s">
        <v>2401</v>
      </c>
      <c r="AO217" s="78" t="s">
        <v>2401</v>
      </c>
      <c r="AP217" s="76" t="s">
        <v>317</v>
      </c>
      <c r="AQ217" s="76" t="s">
        <v>373</v>
      </c>
      <c r="AR217" s="79">
        <v>0</v>
      </c>
      <c r="AS217" s="79" t="s">
        <v>256</v>
      </c>
      <c r="AT217" s="79">
        <v>0</v>
      </c>
      <c r="AU217" s="76" t="s">
        <v>256</v>
      </c>
      <c r="AV217" s="79">
        <v>4654</v>
      </c>
      <c r="AW217" s="79">
        <v>0</v>
      </c>
      <c r="AX217" s="79">
        <v>4654</v>
      </c>
      <c r="AY217" s="79">
        <v>0</v>
      </c>
      <c r="AZ217" s="79">
        <v>4654</v>
      </c>
      <c r="BA217" s="76" t="s">
        <v>858</v>
      </c>
      <c r="BB217" s="78" t="s">
        <v>2401</v>
      </c>
      <c r="BC217" s="78" t="s">
        <v>2401</v>
      </c>
      <c r="BD217" s="76">
        <v>13</v>
      </c>
      <c r="BE217" s="78" t="s">
        <v>2140</v>
      </c>
      <c r="BF217" s="76" t="s">
        <v>2651</v>
      </c>
      <c r="BG217" s="78" t="s">
        <v>2142</v>
      </c>
      <c r="BH217" s="76" t="s">
        <v>2651</v>
      </c>
      <c r="BI217" s="78" t="s">
        <v>2142</v>
      </c>
      <c r="BJ217" s="78" t="s">
        <v>2142</v>
      </c>
      <c r="BK217" s="76" t="s">
        <v>256</v>
      </c>
      <c r="BL217" s="79">
        <v>217761</v>
      </c>
      <c r="BM217" s="79">
        <v>213107</v>
      </c>
      <c r="BN217" s="76" t="s">
        <v>290</v>
      </c>
      <c r="BO217" s="76" t="s">
        <v>291</v>
      </c>
      <c r="BP217" s="76" t="s">
        <v>2647</v>
      </c>
      <c r="BQ217" s="76" t="s">
        <v>256</v>
      </c>
      <c r="BR217" s="76" t="s">
        <v>256</v>
      </c>
      <c r="BS217" s="76" t="s">
        <v>293</v>
      </c>
      <c r="BT217" s="76" t="s">
        <v>256</v>
      </c>
      <c r="BU217" s="76" t="s">
        <v>256</v>
      </c>
      <c r="BV217" s="76" t="s">
        <v>256</v>
      </c>
      <c r="BW217" s="76" t="s">
        <v>256</v>
      </c>
      <c r="BX217" s="76" t="s">
        <v>256</v>
      </c>
      <c r="BY217" s="76" t="s">
        <v>1305</v>
      </c>
      <c r="BZ217" s="76" t="s">
        <v>256</v>
      </c>
      <c r="CA217" s="76" t="s">
        <v>256</v>
      </c>
      <c r="CB217" s="76" t="s">
        <v>256</v>
      </c>
      <c r="CC217" s="76" t="s">
        <v>256</v>
      </c>
      <c r="CD217" s="76" t="s">
        <v>1719</v>
      </c>
      <c r="CE217" s="76" t="s">
        <v>296</v>
      </c>
      <c r="CF217" s="76" t="s">
        <v>297</v>
      </c>
      <c r="CG217" s="76" t="s">
        <v>297</v>
      </c>
      <c r="CH217" s="76" t="s">
        <v>297</v>
      </c>
      <c r="CI217" s="76" t="s">
        <v>297</v>
      </c>
      <c r="CJ217" s="76" t="s">
        <v>297</v>
      </c>
      <c r="CK217" s="76" t="s">
        <v>297</v>
      </c>
      <c r="CL217" s="79">
        <v>0</v>
      </c>
      <c r="CM217" s="79">
        <v>0</v>
      </c>
      <c r="CN217" s="79">
        <v>0</v>
      </c>
      <c r="CO217" s="79">
        <v>0</v>
      </c>
      <c r="CP217" s="79">
        <v>0</v>
      </c>
      <c r="CQ217" s="79">
        <v>0</v>
      </c>
      <c r="CR217" s="79">
        <v>0</v>
      </c>
      <c r="CS217" s="79">
        <v>0</v>
      </c>
      <c r="CT217" s="79">
        <v>0</v>
      </c>
      <c r="CU217" s="79">
        <v>2021100051986620</v>
      </c>
      <c r="CV217" s="79" t="s">
        <v>256</v>
      </c>
      <c r="CW217" s="76" t="s">
        <v>256</v>
      </c>
      <c r="CX217" s="79" t="s">
        <v>2652</v>
      </c>
      <c r="CY217" s="79" t="s">
        <v>256</v>
      </c>
      <c r="CZ217" s="79" t="s">
        <v>256</v>
      </c>
      <c r="DA217" s="79" t="s">
        <v>256</v>
      </c>
      <c r="DB217" s="79" t="s">
        <v>256</v>
      </c>
      <c r="DC217" s="79" t="s">
        <v>256</v>
      </c>
      <c r="DD217" s="79" t="s">
        <v>256</v>
      </c>
      <c r="DE217" s="79" t="s">
        <v>256</v>
      </c>
      <c r="DF217" s="44" t="s">
        <v>256</v>
      </c>
    </row>
    <row r="218" spans="1:110" x14ac:dyDescent="0.25">
      <c r="A218" s="76" t="s">
        <v>251</v>
      </c>
      <c r="B218" s="77">
        <v>43770</v>
      </c>
      <c r="C218" s="78" t="s">
        <v>252</v>
      </c>
      <c r="D218" s="78" t="s">
        <v>253</v>
      </c>
      <c r="E218" s="76" t="s">
        <v>254</v>
      </c>
      <c r="F218" s="76" t="s">
        <v>255</v>
      </c>
      <c r="G218" s="76" t="s">
        <v>256</v>
      </c>
      <c r="H218" s="76" t="s">
        <v>257</v>
      </c>
      <c r="I218" s="76" t="s">
        <v>258</v>
      </c>
      <c r="J218" s="78" t="s">
        <v>252</v>
      </c>
      <c r="K218" s="78" t="s">
        <v>259</v>
      </c>
      <c r="L218" s="76" t="s">
        <v>260</v>
      </c>
      <c r="M218" s="76" t="s">
        <v>261</v>
      </c>
      <c r="N218" s="76" t="s">
        <v>858</v>
      </c>
      <c r="O218" s="76" t="s">
        <v>859</v>
      </c>
      <c r="P218" s="76" t="s">
        <v>860</v>
      </c>
      <c r="Q218" s="76" t="s">
        <v>858</v>
      </c>
      <c r="R218" s="76" t="s">
        <v>1563</v>
      </c>
      <c r="S218" s="76" t="s">
        <v>511</v>
      </c>
      <c r="T218" s="76" t="s">
        <v>338</v>
      </c>
      <c r="U218" s="76" t="s">
        <v>203</v>
      </c>
      <c r="V218" s="79">
        <v>300000</v>
      </c>
      <c r="W218" s="79">
        <v>0</v>
      </c>
      <c r="X218" s="76" t="s">
        <v>2643</v>
      </c>
      <c r="Y218" s="76" t="s">
        <v>1715</v>
      </c>
      <c r="Z218" s="76" t="s">
        <v>864</v>
      </c>
      <c r="AA218" s="76" t="s">
        <v>865</v>
      </c>
      <c r="AB218" s="76" t="s">
        <v>256</v>
      </c>
      <c r="AC218" s="76" t="s">
        <v>296</v>
      </c>
      <c r="AD218" s="76" t="s">
        <v>1716</v>
      </c>
      <c r="AE218" s="76" t="s">
        <v>222</v>
      </c>
      <c r="AF218" s="76" t="s">
        <v>1098</v>
      </c>
      <c r="AG218" s="76" t="s">
        <v>2653</v>
      </c>
      <c r="AH218" s="76" t="s">
        <v>706</v>
      </c>
      <c r="AI218" s="78" t="s">
        <v>1286</v>
      </c>
      <c r="AJ218" s="78" t="s">
        <v>1287</v>
      </c>
      <c r="AK218" s="79">
        <v>1637</v>
      </c>
      <c r="AL218" s="76" t="s">
        <v>209</v>
      </c>
      <c r="AM218" s="78" t="s">
        <v>2447</v>
      </c>
      <c r="AN218" s="78" t="s">
        <v>2447</v>
      </c>
      <c r="AO218" s="78" t="s">
        <v>2447</v>
      </c>
      <c r="AP218" s="76" t="s">
        <v>317</v>
      </c>
      <c r="AQ218" s="76" t="s">
        <v>373</v>
      </c>
      <c r="AR218" s="79">
        <v>0</v>
      </c>
      <c r="AS218" s="79" t="s">
        <v>256</v>
      </c>
      <c r="AT218" s="79">
        <v>0</v>
      </c>
      <c r="AU218" s="76" t="s">
        <v>256</v>
      </c>
      <c r="AV218" s="79">
        <v>1637</v>
      </c>
      <c r="AW218" s="79">
        <v>0</v>
      </c>
      <c r="AX218" s="79">
        <v>1637</v>
      </c>
      <c r="AY218" s="79">
        <v>0</v>
      </c>
      <c r="AZ218" s="79">
        <v>1637</v>
      </c>
      <c r="BA218" s="76" t="s">
        <v>858</v>
      </c>
      <c r="BB218" s="78" t="s">
        <v>2447</v>
      </c>
      <c r="BC218" s="78" t="s">
        <v>2447</v>
      </c>
      <c r="BD218" s="76">
        <v>19</v>
      </c>
      <c r="BE218" s="78" t="s">
        <v>2190</v>
      </c>
      <c r="BF218" s="76" t="s">
        <v>2654</v>
      </c>
      <c r="BG218" s="78" t="s">
        <v>2190</v>
      </c>
      <c r="BH218" s="76" t="s">
        <v>2654</v>
      </c>
      <c r="BI218" s="78" t="s">
        <v>2190</v>
      </c>
      <c r="BJ218" s="78" t="s">
        <v>2190</v>
      </c>
      <c r="BK218" s="76" t="s">
        <v>256</v>
      </c>
      <c r="BL218" s="79">
        <v>213107</v>
      </c>
      <c r="BM218" s="79">
        <v>211470</v>
      </c>
      <c r="BN218" s="76" t="s">
        <v>290</v>
      </c>
      <c r="BO218" s="76" t="s">
        <v>291</v>
      </c>
      <c r="BP218" s="76" t="s">
        <v>2647</v>
      </c>
      <c r="BQ218" s="76" t="s">
        <v>256</v>
      </c>
      <c r="BR218" s="76" t="s">
        <v>256</v>
      </c>
      <c r="BS218" s="76" t="s">
        <v>293</v>
      </c>
      <c r="BT218" s="76" t="s">
        <v>256</v>
      </c>
      <c r="BU218" s="76" t="s">
        <v>256</v>
      </c>
      <c r="BV218" s="76" t="s">
        <v>256</v>
      </c>
      <c r="BW218" s="76" t="s">
        <v>256</v>
      </c>
      <c r="BX218" s="76" t="s">
        <v>256</v>
      </c>
      <c r="BY218" s="76" t="s">
        <v>1305</v>
      </c>
      <c r="BZ218" s="76" t="s">
        <v>256</v>
      </c>
      <c r="CA218" s="76" t="s">
        <v>256</v>
      </c>
      <c r="CB218" s="76" t="s">
        <v>256</v>
      </c>
      <c r="CC218" s="76" t="s">
        <v>256</v>
      </c>
      <c r="CD218" s="76" t="s">
        <v>1719</v>
      </c>
      <c r="CE218" s="76" t="s">
        <v>296</v>
      </c>
      <c r="CF218" s="76" t="s">
        <v>297</v>
      </c>
      <c r="CG218" s="76" t="s">
        <v>297</v>
      </c>
      <c r="CH218" s="76" t="s">
        <v>297</v>
      </c>
      <c r="CI218" s="76" t="s">
        <v>297</v>
      </c>
      <c r="CJ218" s="76" t="s">
        <v>297</v>
      </c>
      <c r="CK218" s="76" t="s">
        <v>297</v>
      </c>
      <c r="CL218" s="79">
        <v>0</v>
      </c>
      <c r="CM218" s="79">
        <v>0</v>
      </c>
      <c r="CN218" s="79">
        <v>0</v>
      </c>
      <c r="CO218" s="79">
        <v>0</v>
      </c>
      <c r="CP218" s="79">
        <v>0</v>
      </c>
      <c r="CQ218" s="79">
        <v>0</v>
      </c>
      <c r="CR218" s="79">
        <v>0</v>
      </c>
      <c r="CS218" s="79">
        <v>0</v>
      </c>
      <c r="CT218" s="79">
        <v>0</v>
      </c>
      <c r="CU218" s="79">
        <v>2021100051989430</v>
      </c>
      <c r="CV218" s="79" t="s">
        <v>256</v>
      </c>
      <c r="CW218" s="76" t="s">
        <v>256</v>
      </c>
      <c r="CX218" s="79" t="s">
        <v>2655</v>
      </c>
      <c r="CY218" s="79" t="s">
        <v>256</v>
      </c>
      <c r="CZ218" s="79" t="s">
        <v>256</v>
      </c>
      <c r="DA218" s="79" t="s">
        <v>256</v>
      </c>
      <c r="DB218" s="79" t="s">
        <v>256</v>
      </c>
      <c r="DC218" s="79" t="s">
        <v>256</v>
      </c>
      <c r="DD218" s="79" t="s">
        <v>256</v>
      </c>
      <c r="DE218" s="79" t="s">
        <v>256</v>
      </c>
      <c r="DF218" s="44" t="s">
        <v>256</v>
      </c>
    </row>
    <row r="219" spans="1:110" x14ac:dyDescent="0.25">
      <c r="A219" s="76" t="s">
        <v>251</v>
      </c>
      <c r="B219" s="77">
        <v>43770</v>
      </c>
      <c r="C219" s="78" t="s">
        <v>252</v>
      </c>
      <c r="D219" s="78" t="s">
        <v>253</v>
      </c>
      <c r="E219" s="76" t="s">
        <v>254</v>
      </c>
      <c r="F219" s="76" t="s">
        <v>255</v>
      </c>
      <c r="G219" s="76" t="s">
        <v>256</v>
      </c>
      <c r="H219" s="76" t="s">
        <v>257</v>
      </c>
      <c r="I219" s="76" t="s">
        <v>258</v>
      </c>
      <c r="J219" s="78" t="s">
        <v>252</v>
      </c>
      <c r="K219" s="78" t="s">
        <v>259</v>
      </c>
      <c r="L219" s="76" t="s">
        <v>260</v>
      </c>
      <c r="M219" s="76" t="s">
        <v>261</v>
      </c>
      <c r="N219" s="76" t="s">
        <v>858</v>
      </c>
      <c r="O219" s="76" t="s">
        <v>859</v>
      </c>
      <c r="P219" s="76" t="s">
        <v>860</v>
      </c>
      <c r="Q219" s="76" t="s">
        <v>858</v>
      </c>
      <c r="R219" s="76" t="s">
        <v>1563</v>
      </c>
      <c r="S219" s="76" t="s">
        <v>511</v>
      </c>
      <c r="T219" s="76" t="s">
        <v>338</v>
      </c>
      <c r="U219" s="76" t="s">
        <v>203</v>
      </c>
      <c r="V219" s="79">
        <v>300000</v>
      </c>
      <c r="W219" s="79">
        <v>0</v>
      </c>
      <c r="X219" s="76" t="s">
        <v>2643</v>
      </c>
      <c r="Y219" s="76" t="s">
        <v>1715</v>
      </c>
      <c r="Z219" s="76" t="s">
        <v>864</v>
      </c>
      <c r="AA219" s="76" t="s">
        <v>865</v>
      </c>
      <c r="AB219" s="76" t="s">
        <v>256</v>
      </c>
      <c r="AC219" s="76" t="s">
        <v>296</v>
      </c>
      <c r="AD219" s="76" t="s">
        <v>1716</v>
      </c>
      <c r="AE219" s="76" t="s">
        <v>222</v>
      </c>
      <c r="AF219" s="76" t="s">
        <v>1098</v>
      </c>
      <c r="AG219" s="76" t="s">
        <v>1099</v>
      </c>
      <c r="AH219" s="76" t="s">
        <v>706</v>
      </c>
      <c r="AI219" s="78" t="s">
        <v>1286</v>
      </c>
      <c r="AJ219" s="78" t="s">
        <v>1287</v>
      </c>
      <c r="AK219" s="79">
        <v>10982</v>
      </c>
      <c r="AL219" s="76" t="s">
        <v>210</v>
      </c>
      <c r="AM219" s="78" t="s">
        <v>2479</v>
      </c>
      <c r="AN219" s="78" t="s">
        <v>2656</v>
      </c>
      <c r="AO219" s="78" t="s">
        <v>2656</v>
      </c>
      <c r="AP219" s="76" t="s">
        <v>373</v>
      </c>
      <c r="AQ219" s="76" t="s">
        <v>373</v>
      </c>
      <c r="AR219" s="79">
        <v>500</v>
      </c>
      <c r="AS219" s="79" t="s">
        <v>256</v>
      </c>
      <c r="AT219" s="79">
        <v>0</v>
      </c>
      <c r="AU219" s="76" t="s">
        <v>2657</v>
      </c>
      <c r="AV219" s="79">
        <v>10482</v>
      </c>
      <c r="AW219" s="79">
        <v>0</v>
      </c>
      <c r="AX219" s="79">
        <v>10482</v>
      </c>
      <c r="AY219" s="79">
        <v>0</v>
      </c>
      <c r="AZ219" s="79">
        <v>10482</v>
      </c>
      <c r="BA219" s="76" t="s">
        <v>858</v>
      </c>
      <c r="BB219" s="78" t="s">
        <v>2420</v>
      </c>
      <c r="BC219" s="78" t="s">
        <v>2644</v>
      </c>
      <c r="BD219" s="76">
        <v>8</v>
      </c>
      <c r="BE219" s="78" t="s">
        <v>2580</v>
      </c>
      <c r="BF219" s="76" t="s">
        <v>2658</v>
      </c>
      <c r="BG219" s="78" t="s">
        <v>2580</v>
      </c>
      <c r="BH219" s="76" t="s">
        <v>2658</v>
      </c>
      <c r="BI219" s="78" t="s">
        <v>2580</v>
      </c>
      <c r="BJ219" s="78" t="s">
        <v>2580</v>
      </c>
      <c r="BK219" s="76" t="s">
        <v>256</v>
      </c>
      <c r="BL219" s="79">
        <v>231663</v>
      </c>
      <c r="BM219" s="79">
        <v>221181</v>
      </c>
      <c r="BN219" s="76" t="s">
        <v>290</v>
      </c>
      <c r="BO219" s="76" t="s">
        <v>291</v>
      </c>
      <c r="BP219" s="76" t="s">
        <v>2647</v>
      </c>
      <c r="BQ219" s="76" t="s">
        <v>256</v>
      </c>
      <c r="BR219" s="76" t="s">
        <v>256</v>
      </c>
      <c r="BS219" s="76" t="s">
        <v>293</v>
      </c>
      <c r="BT219" s="76" t="s">
        <v>256</v>
      </c>
      <c r="BU219" s="76" t="s">
        <v>256</v>
      </c>
      <c r="BV219" s="76" t="s">
        <v>256</v>
      </c>
      <c r="BW219" s="76" t="s">
        <v>256</v>
      </c>
      <c r="BX219" s="76" t="s">
        <v>256</v>
      </c>
      <c r="BY219" s="76" t="s">
        <v>1305</v>
      </c>
      <c r="BZ219" s="76" t="s">
        <v>256</v>
      </c>
      <c r="CA219" s="76" t="s">
        <v>256</v>
      </c>
      <c r="CB219" s="76" t="s">
        <v>256</v>
      </c>
      <c r="CC219" s="76" t="s">
        <v>256</v>
      </c>
      <c r="CD219" s="76" t="s">
        <v>1719</v>
      </c>
      <c r="CE219" s="76" t="s">
        <v>296</v>
      </c>
      <c r="CF219" s="76" t="s">
        <v>297</v>
      </c>
      <c r="CG219" s="76" t="s">
        <v>297</v>
      </c>
      <c r="CH219" s="76" t="s">
        <v>297</v>
      </c>
      <c r="CI219" s="76" t="s">
        <v>297</v>
      </c>
      <c r="CJ219" s="76" t="s">
        <v>297</v>
      </c>
      <c r="CK219" s="76" t="s">
        <v>297</v>
      </c>
      <c r="CL219" s="79">
        <v>0</v>
      </c>
      <c r="CM219" s="79">
        <v>0</v>
      </c>
      <c r="CN219" s="79">
        <v>0</v>
      </c>
      <c r="CO219" s="79">
        <v>0</v>
      </c>
      <c r="CP219" s="79">
        <v>0</v>
      </c>
      <c r="CQ219" s="79">
        <v>0</v>
      </c>
      <c r="CR219" s="79">
        <v>0</v>
      </c>
      <c r="CS219" s="79">
        <v>0</v>
      </c>
      <c r="CT219" s="79">
        <v>0</v>
      </c>
      <c r="CU219" s="79">
        <v>2021100051979380</v>
      </c>
      <c r="CV219" s="79" t="s">
        <v>256</v>
      </c>
      <c r="CW219" s="76" t="s">
        <v>256</v>
      </c>
      <c r="CX219" s="79" t="s">
        <v>2659</v>
      </c>
      <c r="CY219" s="79" t="s">
        <v>256</v>
      </c>
      <c r="CZ219" s="79" t="s">
        <v>256</v>
      </c>
      <c r="DA219" s="79" t="s">
        <v>256</v>
      </c>
      <c r="DB219" s="79" t="s">
        <v>256</v>
      </c>
      <c r="DC219" s="79" t="s">
        <v>256</v>
      </c>
      <c r="DD219" s="79" t="s">
        <v>256</v>
      </c>
      <c r="DE219" s="79" t="s">
        <v>256</v>
      </c>
      <c r="DF219" s="44" t="s">
        <v>256</v>
      </c>
    </row>
    <row r="220" spans="1:110" x14ac:dyDescent="0.25">
      <c r="A220" s="76" t="s">
        <v>251</v>
      </c>
      <c r="B220" s="77">
        <v>43770</v>
      </c>
      <c r="C220" s="78" t="s">
        <v>252</v>
      </c>
      <c r="D220" s="78" t="s">
        <v>253</v>
      </c>
      <c r="E220" s="76" t="s">
        <v>254</v>
      </c>
      <c r="F220" s="76" t="s">
        <v>255</v>
      </c>
      <c r="G220" s="76" t="s">
        <v>256</v>
      </c>
      <c r="H220" s="76" t="s">
        <v>257</v>
      </c>
      <c r="I220" s="76" t="s">
        <v>258</v>
      </c>
      <c r="J220" s="78" t="s">
        <v>252</v>
      </c>
      <c r="K220" s="78" t="s">
        <v>259</v>
      </c>
      <c r="L220" s="76" t="s">
        <v>260</v>
      </c>
      <c r="M220" s="76" t="s">
        <v>261</v>
      </c>
      <c r="N220" s="76" t="s">
        <v>2660</v>
      </c>
      <c r="O220" s="76" t="s">
        <v>2661</v>
      </c>
      <c r="P220" s="76" t="s">
        <v>2662</v>
      </c>
      <c r="Q220" s="76" t="s">
        <v>2663</v>
      </c>
      <c r="R220" s="76" t="s">
        <v>2664</v>
      </c>
      <c r="S220" s="76" t="s">
        <v>698</v>
      </c>
      <c r="T220" s="76" t="s">
        <v>338</v>
      </c>
      <c r="U220" s="76" t="s">
        <v>627</v>
      </c>
      <c r="V220" s="79">
        <v>300000</v>
      </c>
      <c r="W220" s="79">
        <v>0</v>
      </c>
      <c r="X220" s="76" t="s">
        <v>2665</v>
      </c>
      <c r="Y220" s="76" t="s">
        <v>2666</v>
      </c>
      <c r="Z220" s="76" t="s">
        <v>362</v>
      </c>
      <c r="AA220" s="76" t="s">
        <v>496</v>
      </c>
      <c r="AB220" s="76" t="s">
        <v>256</v>
      </c>
      <c r="AC220" s="76" t="s">
        <v>296</v>
      </c>
      <c r="AD220" s="76" t="s">
        <v>2667</v>
      </c>
      <c r="AE220" s="76" t="s">
        <v>223</v>
      </c>
      <c r="AF220" s="76" t="s">
        <v>2668</v>
      </c>
      <c r="AG220" s="76" t="s">
        <v>2669</v>
      </c>
      <c r="AH220" s="76" t="s">
        <v>535</v>
      </c>
      <c r="AI220" s="78" t="s">
        <v>2376</v>
      </c>
      <c r="AJ220" s="78" t="s">
        <v>1286</v>
      </c>
      <c r="AK220" s="79">
        <v>8465</v>
      </c>
      <c r="AL220" s="76" t="s">
        <v>209</v>
      </c>
      <c r="AM220" s="78" t="s">
        <v>2446</v>
      </c>
      <c r="AN220" s="78" t="s">
        <v>2140</v>
      </c>
      <c r="AO220" s="78" t="s">
        <v>2140</v>
      </c>
      <c r="AP220" s="76" t="s">
        <v>317</v>
      </c>
      <c r="AQ220" s="76" t="s">
        <v>373</v>
      </c>
      <c r="AR220" s="79">
        <v>0</v>
      </c>
      <c r="AS220" s="79" t="s">
        <v>256</v>
      </c>
      <c r="AT220" s="79">
        <v>0</v>
      </c>
      <c r="AU220" s="76" t="s">
        <v>256</v>
      </c>
      <c r="AV220" s="79">
        <v>8465</v>
      </c>
      <c r="AW220" s="79">
        <v>0</v>
      </c>
      <c r="AX220" s="79">
        <v>8465</v>
      </c>
      <c r="AY220" s="79">
        <v>0</v>
      </c>
      <c r="AZ220" s="79">
        <v>8465</v>
      </c>
      <c r="BA220" s="76" t="s">
        <v>2660</v>
      </c>
      <c r="BB220" s="78" t="s">
        <v>2670</v>
      </c>
      <c r="BC220" s="78" t="s">
        <v>2670</v>
      </c>
      <c r="BD220" s="76">
        <v>22</v>
      </c>
      <c r="BE220" s="78" t="s">
        <v>2671</v>
      </c>
      <c r="BF220" s="76" t="s">
        <v>2672</v>
      </c>
      <c r="BG220" s="78" t="s">
        <v>2671</v>
      </c>
      <c r="BH220" s="76" t="s">
        <v>2672</v>
      </c>
      <c r="BI220" s="78" t="s">
        <v>2671</v>
      </c>
      <c r="BJ220" s="78" t="s">
        <v>2671</v>
      </c>
      <c r="BK220" s="76" t="s">
        <v>256</v>
      </c>
      <c r="BL220" s="79">
        <v>252350</v>
      </c>
      <c r="BM220" s="79">
        <v>243885</v>
      </c>
      <c r="BN220" s="76" t="s">
        <v>290</v>
      </c>
      <c r="BO220" s="76" t="s">
        <v>291</v>
      </c>
      <c r="BP220" s="76" t="s">
        <v>2673</v>
      </c>
      <c r="BQ220" s="76" t="s">
        <v>256</v>
      </c>
      <c r="BR220" s="76" t="s">
        <v>256</v>
      </c>
      <c r="BS220" s="76" t="s">
        <v>293</v>
      </c>
      <c r="BT220" s="76" t="s">
        <v>256</v>
      </c>
      <c r="BU220" s="76" t="s">
        <v>256</v>
      </c>
      <c r="BV220" s="76" t="s">
        <v>256</v>
      </c>
      <c r="BW220" s="76" t="s">
        <v>256</v>
      </c>
      <c r="BX220" s="76" t="s">
        <v>256</v>
      </c>
      <c r="BY220" s="76" t="s">
        <v>2674</v>
      </c>
      <c r="BZ220" s="76" t="s">
        <v>256</v>
      </c>
      <c r="CA220" s="76" t="s">
        <v>256</v>
      </c>
      <c r="CB220" s="76" t="s">
        <v>256</v>
      </c>
      <c r="CC220" s="76" t="s">
        <v>256</v>
      </c>
      <c r="CD220" s="76" t="s">
        <v>2675</v>
      </c>
      <c r="CE220" s="76" t="s">
        <v>296</v>
      </c>
      <c r="CF220" s="76" t="s">
        <v>297</v>
      </c>
      <c r="CG220" s="76" t="s">
        <v>297</v>
      </c>
      <c r="CH220" s="76" t="s">
        <v>297</v>
      </c>
      <c r="CI220" s="76" t="s">
        <v>297</v>
      </c>
      <c r="CJ220" s="76" t="s">
        <v>297</v>
      </c>
      <c r="CK220" s="76" t="s">
        <v>297</v>
      </c>
      <c r="CL220" s="79">
        <v>0</v>
      </c>
      <c r="CM220" s="79">
        <v>0</v>
      </c>
      <c r="CN220" s="79">
        <v>0</v>
      </c>
      <c r="CO220" s="79">
        <v>0</v>
      </c>
      <c r="CP220" s="79">
        <v>0</v>
      </c>
      <c r="CQ220" s="79">
        <v>0</v>
      </c>
      <c r="CR220" s="79">
        <v>0</v>
      </c>
      <c r="CS220" s="79">
        <v>0</v>
      </c>
      <c r="CT220" s="79">
        <v>0</v>
      </c>
      <c r="CU220" s="79">
        <v>2021100051988420</v>
      </c>
      <c r="CV220" s="79" t="s">
        <v>256</v>
      </c>
      <c r="CW220" s="76" t="s">
        <v>256</v>
      </c>
      <c r="CX220" s="79" t="s">
        <v>2676</v>
      </c>
      <c r="CY220" s="79" t="s">
        <v>256</v>
      </c>
      <c r="CZ220" s="79" t="s">
        <v>256</v>
      </c>
      <c r="DA220" s="79" t="s">
        <v>256</v>
      </c>
      <c r="DB220" s="79" t="s">
        <v>256</v>
      </c>
      <c r="DC220" s="79" t="s">
        <v>256</v>
      </c>
      <c r="DD220" s="79" t="s">
        <v>256</v>
      </c>
      <c r="DE220" s="79" t="s">
        <v>256</v>
      </c>
      <c r="DF220" s="44" t="s">
        <v>256</v>
      </c>
    </row>
    <row r="221" spans="1:110" x14ac:dyDescent="0.25">
      <c r="A221" s="76" t="s">
        <v>251</v>
      </c>
      <c r="B221" s="77">
        <v>43770</v>
      </c>
      <c r="C221" s="78" t="s">
        <v>252</v>
      </c>
      <c r="D221" s="78" t="s">
        <v>253</v>
      </c>
      <c r="E221" s="76" t="s">
        <v>254</v>
      </c>
      <c r="F221" s="76" t="s">
        <v>255</v>
      </c>
      <c r="G221" s="76" t="s">
        <v>256</v>
      </c>
      <c r="H221" s="76" t="s">
        <v>257</v>
      </c>
      <c r="I221" s="76" t="s">
        <v>258</v>
      </c>
      <c r="J221" s="78" t="s">
        <v>252</v>
      </c>
      <c r="K221" s="78" t="s">
        <v>259</v>
      </c>
      <c r="L221" s="76" t="s">
        <v>260</v>
      </c>
      <c r="M221" s="76" t="s">
        <v>261</v>
      </c>
      <c r="N221" s="76" t="s">
        <v>2660</v>
      </c>
      <c r="O221" s="76" t="s">
        <v>2661</v>
      </c>
      <c r="P221" s="76" t="s">
        <v>2662</v>
      </c>
      <c r="Q221" s="76" t="s">
        <v>2663</v>
      </c>
      <c r="R221" s="76" t="s">
        <v>2664</v>
      </c>
      <c r="S221" s="76" t="s">
        <v>698</v>
      </c>
      <c r="T221" s="76" t="s">
        <v>338</v>
      </c>
      <c r="U221" s="76" t="s">
        <v>627</v>
      </c>
      <c r="V221" s="79">
        <v>300000</v>
      </c>
      <c r="W221" s="79">
        <v>0</v>
      </c>
      <c r="X221" s="76" t="s">
        <v>2665</v>
      </c>
      <c r="Y221" s="76" t="s">
        <v>2666</v>
      </c>
      <c r="Z221" s="76" t="s">
        <v>362</v>
      </c>
      <c r="AA221" s="76" t="s">
        <v>496</v>
      </c>
      <c r="AB221" s="76" t="s">
        <v>256</v>
      </c>
      <c r="AC221" s="76" t="s">
        <v>296</v>
      </c>
      <c r="AD221" s="76" t="s">
        <v>2667</v>
      </c>
      <c r="AE221" s="76" t="s">
        <v>223</v>
      </c>
      <c r="AF221" s="76" t="s">
        <v>2668</v>
      </c>
      <c r="AG221" s="76" t="s">
        <v>2669</v>
      </c>
      <c r="AH221" s="76" t="s">
        <v>535</v>
      </c>
      <c r="AI221" s="78" t="s">
        <v>2376</v>
      </c>
      <c r="AJ221" s="78" t="s">
        <v>1286</v>
      </c>
      <c r="AK221" s="79">
        <v>56115</v>
      </c>
      <c r="AL221" s="76" t="s">
        <v>213</v>
      </c>
      <c r="AM221" s="78" t="s">
        <v>2140</v>
      </c>
      <c r="AN221" s="78" t="s">
        <v>2677</v>
      </c>
      <c r="AO221" s="78" t="s">
        <v>2677</v>
      </c>
      <c r="AP221" s="76" t="s">
        <v>373</v>
      </c>
      <c r="AQ221" s="76" t="s">
        <v>373</v>
      </c>
      <c r="AR221" s="79">
        <v>8465</v>
      </c>
      <c r="AS221" s="79" t="s">
        <v>256</v>
      </c>
      <c r="AT221" s="79">
        <v>0</v>
      </c>
      <c r="AU221" s="76" t="s">
        <v>2678</v>
      </c>
      <c r="AV221" s="79">
        <v>47650</v>
      </c>
      <c r="AW221" s="79">
        <v>0</v>
      </c>
      <c r="AX221" s="79">
        <v>47650</v>
      </c>
      <c r="AY221" s="79">
        <v>0</v>
      </c>
      <c r="AZ221" s="79">
        <v>47650</v>
      </c>
      <c r="BA221" s="76" t="s">
        <v>2660</v>
      </c>
      <c r="BB221" s="78" t="s">
        <v>2670</v>
      </c>
      <c r="BC221" s="78" t="s">
        <v>2670</v>
      </c>
      <c r="BD221" s="76">
        <v>22</v>
      </c>
      <c r="BE221" s="78" t="s">
        <v>2671</v>
      </c>
      <c r="BF221" s="76" t="s">
        <v>2679</v>
      </c>
      <c r="BG221" s="78" t="s">
        <v>2671</v>
      </c>
      <c r="BH221" s="76" t="s">
        <v>2679</v>
      </c>
      <c r="BI221" s="78" t="s">
        <v>2671</v>
      </c>
      <c r="BJ221" s="78" t="s">
        <v>2671</v>
      </c>
      <c r="BK221" s="76" t="s">
        <v>256</v>
      </c>
      <c r="BL221" s="79">
        <v>300000</v>
      </c>
      <c r="BM221" s="79">
        <v>252350</v>
      </c>
      <c r="BN221" s="76" t="s">
        <v>290</v>
      </c>
      <c r="BO221" s="76" t="s">
        <v>291</v>
      </c>
      <c r="BP221" s="76" t="s">
        <v>2680</v>
      </c>
      <c r="BQ221" s="76" t="s">
        <v>256</v>
      </c>
      <c r="BR221" s="76" t="s">
        <v>256</v>
      </c>
      <c r="BS221" s="76" t="s">
        <v>293</v>
      </c>
      <c r="BT221" s="76" t="s">
        <v>256</v>
      </c>
      <c r="BU221" s="76" t="s">
        <v>256</v>
      </c>
      <c r="BV221" s="76" t="s">
        <v>256</v>
      </c>
      <c r="BW221" s="76" t="s">
        <v>256</v>
      </c>
      <c r="BX221" s="76" t="s">
        <v>256</v>
      </c>
      <c r="BY221" s="76" t="s">
        <v>2674</v>
      </c>
      <c r="BZ221" s="76" t="s">
        <v>256</v>
      </c>
      <c r="CA221" s="76" t="s">
        <v>256</v>
      </c>
      <c r="CB221" s="76" t="s">
        <v>256</v>
      </c>
      <c r="CC221" s="76" t="s">
        <v>256</v>
      </c>
      <c r="CD221" s="76" t="s">
        <v>2675</v>
      </c>
      <c r="CE221" s="76" t="s">
        <v>296</v>
      </c>
      <c r="CF221" s="76" t="s">
        <v>297</v>
      </c>
      <c r="CG221" s="76" t="s">
        <v>297</v>
      </c>
      <c r="CH221" s="76" t="s">
        <v>297</v>
      </c>
      <c r="CI221" s="76" t="s">
        <v>297</v>
      </c>
      <c r="CJ221" s="76" t="s">
        <v>297</v>
      </c>
      <c r="CK221" s="76" t="s">
        <v>297</v>
      </c>
      <c r="CL221" s="79">
        <v>0</v>
      </c>
      <c r="CM221" s="79">
        <v>0</v>
      </c>
      <c r="CN221" s="79">
        <v>0</v>
      </c>
      <c r="CO221" s="79">
        <v>0</v>
      </c>
      <c r="CP221" s="79">
        <v>0</v>
      </c>
      <c r="CQ221" s="79">
        <v>0</v>
      </c>
      <c r="CR221" s="79">
        <v>0</v>
      </c>
      <c r="CS221" s="79">
        <v>0</v>
      </c>
      <c r="CT221" s="79">
        <v>0</v>
      </c>
      <c r="CU221" s="79">
        <v>2021100051979430</v>
      </c>
      <c r="CV221" s="79" t="s">
        <v>256</v>
      </c>
      <c r="CW221" s="76" t="s">
        <v>256</v>
      </c>
      <c r="CX221" s="79" t="s">
        <v>2681</v>
      </c>
      <c r="CY221" s="79" t="s">
        <v>256</v>
      </c>
      <c r="CZ221" s="79" t="s">
        <v>256</v>
      </c>
      <c r="DA221" s="79" t="s">
        <v>256</v>
      </c>
      <c r="DB221" s="79" t="s">
        <v>256</v>
      </c>
      <c r="DC221" s="79" t="s">
        <v>256</v>
      </c>
      <c r="DD221" s="79" t="s">
        <v>256</v>
      </c>
      <c r="DE221" s="79" t="s">
        <v>256</v>
      </c>
      <c r="DF221" s="44" t="s">
        <v>256</v>
      </c>
    </row>
    <row r="222" spans="1:110" x14ac:dyDescent="0.25">
      <c r="A222" s="76" t="s">
        <v>251</v>
      </c>
      <c r="B222" s="77">
        <v>43770</v>
      </c>
      <c r="C222" s="78" t="s">
        <v>252</v>
      </c>
      <c r="D222" s="78" t="s">
        <v>253</v>
      </c>
      <c r="E222" s="76" t="s">
        <v>254</v>
      </c>
      <c r="F222" s="76" t="s">
        <v>255</v>
      </c>
      <c r="G222" s="76" t="s">
        <v>256</v>
      </c>
      <c r="H222" s="76" t="s">
        <v>257</v>
      </c>
      <c r="I222" s="76" t="s">
        <v>258</v>
      </c>
      <c r="J222" s="78" t="s">
        <v>252</v>
      </c>
      <c r="K222" s="78" t="s">
        <v>259</v>
      </c>
      <c r="L222" s="76" t="s">
        <v>260</v>
      </c>
      <c r="M222" s="76" t="s">
        <v>261</v>
      </c>
      <c r="N222" s="76" t="s">
        <v>2158</v>
      </c>
      <c r="O222" s="76" t="s">
        <v>2159</v>
      </c>
      <c r="P222" s="76" t="s">
        <v>2160</v>
      </c>
      <c r="Q222" s="76" t="s">
        <v>2211</v>
      </c>
      <c r="R222" s="76" t="s">
        <v>266</v>
      </c>
      <c r="S222" s="76" t="s">
        <v>267</v>
      </c>
      <c r="T222" s="76" t="s">
        <v>268</v>
      </c>
      <c r="U222" s="76" t="s">
        <v>305</v>
      </c>
      <c r="V222" s="79">
        <v>300000</v>
      </c>
      <c r="W222" s="79">
        <v>0</v>
      </c>
      <c r="X222" s="76" t="s">
        <v>2682</v>
      </c>
      <c r="Y222" s="76" t="s">
        <v>2163</v>
      </c>
      <c r="Z222" s="76" t="s">
        <v>362</v>
      </c>
      <c r="AA222" s="76" t="s">
        <v>2164</v>
      </c>
      <c r="AB222" s="76" t="s">
        <v>2165</v>
      </c>
      <c r="AC222" s="76" t="s">
        <v>256</v>
      </c>
      <c r="AD222" s="76" t="s">
        <v>2166</v>
      </c>
      <c r="AE222" s="76" t="s">
        <v>223</v>
      </c>
      <c r="AF222" s="76" t="s">
        <v>2504</v>
      </c>
      <c r="AG222" s="76" t="s">
        <v>2505</v>
      </c>
      <c r="AH222" s="76" t="s">
        <v>313</v>
      </c>
      <c r="AI222" s="78" t="s">
        <v>1287</v>
      </c>
      <c r="AJ222" s="78" t="s">
        <v>1287</v>
      </c>
      <c r="AK222" s="79">
        <v>39711</v>
      </c>
      <c r="AL222" s="76" t="s">
        <v>212</v>
      </c>
      <c r="AM222" s="78" t="s">
        <v>2683</v>
      </c>
      <c r="AN222" s="78" t="s">
        <v>2683</v>
      </c>
      <c r="AO222" s="78" t="s">
        <v>2683</v>
      </c>
      <c r="AP222" s="76" t="s">
        <v>373</v>
      </c>
      <c r="AQ222" s="76" t="s">
        <v>373</v>
      </c>
      <c r="AR222" s="79">
        <v>0</v>
      </c>
      <c r="AS222" s="79" t="s">
        <v>256</v>
      </c>
      <c r="AT222" s="79">
        <v>0</v>
      </c>
      <c r="AU222" s="76" t="s">
        <v>256</v>
      </c>
      <c r="AV222" s="79">
        <v>39711</v>
      </c>
      <c r="AW222" s="79">
        <v>0</v>
      </c>
      <c r="AX222" s="79">
        <v>39711</v>
      </c>
      <c r="AY222" s="79">
        <v>0</v>
      </c>
      <c r="AZ222" s="79">
        <v>39711</v>
      </c>
      <c r="BA222" s="76" t="s">
        <v>2158</v>
      </c>
      <c r="BB222" s="78" t="s">
        <v>1586</v>
      </c>
      <c r="BC222" s="78" t="s">
        <v>1586</v>
      </c>
      <c r="BD222" s="76">
        <v>31</v>
      </c>
      <c r="BE222" s="78" t="s">
        <v>1587</v>
      </c>
      <c r="BF222" s="76" t="s">
        <v>2684</v>
      </c>
      <c r="BG222" s="78" t="s">
        <v>1589</v>
      </c>
      <c r="BH222" s="76" t="s">
        <v>2684</v>
      </c>
      <c r="BI222" s="78" t="s">
        <v>1589</v>
      </c>
      <c r="BJ222" s="78" t="s">
        <v>1589</v>
      </c>
      <c r="BK222" s="76" t="s">
        <v>256</v>
      </c>
      <c r="BL222" s="79">
        <v>165106</v>
      </c>
      <c r="BM222" s="79">
        <v>125395</v>
      </c>
      <c r="BN222" s="76" t="s">
        <v>256</v>
      </c>
      <c r="BO222" s="76" t="s">
        <v>256</v>
      </c>
      <c r="BP222" s="76" t="s">
        <v>256</v>
      </c>
      <c r="BQ222" s="76" t="s">
        <v>256</v>
      </c>
      <c r="BR222" s="76" t="s">
        <v>256</v>
      </c>
      <c r="BS222" s="76" t="s">
        <v>293</v>
      </c>
      <c r="BT222" s="76" t="s">
        <v>256</v>
      </c>
      <c r="BU222" s="76" t="s">
        <v>256</v>
      </c>
      <c r="BV222" s="76" t="s">
        <v>256</v>
      </c>
      <c r="BW222" s="76" t="s">
        <v>256</v>
      </c>
      <c r="BX222" s="76" t="s">
        <v>256</v>
      </c>
      <c r="BY222" s="76" t="s">
        <v>323</v>
      </c>
      <c r="BZ222" s="76" t="s">
        <v>256</v>
      </c>
      <c r="CA222" s="76" t="s">
        <v>256</v>
      </c>
      <c r="CB222" s="76" t="s">
        <v>256</v>
      </c>
      <c r="CC222" s="76" t="s">
        <v>256</v>
      </c>
      <c r="CD222" s="76" t="s">
        <v>2172</v>
      </c>
      <c r="CE222" s="76" t="s">
        <v>296</v>
      </c>
      <c r="CF222" s="76" t="s">
        <v>297</v>
      </c>
      <c r="CG222" s="76" t="s">
        <v>297</v>
      </c>
      <c r="CH222" s="76" t="s">
        <v>297</v>
      </c>
      <c r="CI222" s="76" t="s">
        <v>297</v>
      </c>
      <c r="CJ222" s="76" t="s">
        <v>297</v>
      </c>
      <c r="CK222" s="76" t="s">
        <v>297</v>
      </c>
      <c r="CL222" s="79">
        <v>0</v>
      </c>
      <c r="CM222" s="79">
        <v>0</v>
      </c>
      <c r="CN222" s="79">
        <v>0</v>
      </c>
      <c r="CO222" s="79">
        <v>0</v>
      </c>
      <c r="CP222" s="79">
        <v>0</v>
      </c>
      <c r="CQ222" s="79">
        <v>0</v>
      </c>
      <c r="CR222" s="79">
        <v>0</v>
      </c>
      <c r="CS222" s="79">
        <v>0</v>
      </c>
      <c r="CT222" s="79">
        <v>0</v>
      </c>
      <c r="CU222" s="79">
        <v>2021100051980080</v>
      </c>
      <c r="CV222" s="79" t="s">
        <v>256</v>
      </c>
      <c r="CW222" s="76" t="s">
        <v>256</v>
      </c>
      <c r="CX222" s="79" t="s">
        <v>2685</v>
      </c>
      <c r="CY222" s="79" t="s">
        <v>256</v>
      </c>
      <c r="CZ222" s="79" t="s">
        <v>256</v>
      </c>
      <c r="DA222" s="79" t="s">
        <v>256</v>
      </c>
      <c r="DB222" s="79" t="s">
        <v>256</v>
      </c>
      <c r="DC222" s="79" t="s">
        <v>256</v>
      </c>
      <c r="DD222" s="79" t="s">
        <v>256</v>
      </c>
      <c r="DE222" s="79" t="s">
        <v>256</v>
      </c>
      <c r="DF222" s="44" t="s">
        <v>256</v>
      </c>
    </row>
    <row r="223" spans="1:110" x14ac:dyDescent="0.25">
      <c r="A223" s="76" t="s">
        <v>251</v>
      </c>
      <c r="B223" s="77">
        <v>43770</v>
      </c>
      <c r="C223" s="78" t="s">
        <v>252</v>
      </c>
      <c r="D223" s="78" t="s">
        <v>253</v>
      </c>
      <c r="E223" s="76" t="s">
        <v>254</v>
      </c>
      <c r="F223" s="76" t="s">
        <v>255</v>
      </c>
      <c r="G223" s="76" t="s">
        <v>256</v>
      </c>
      <c r="H223" s="76" t="s">
        <v>257</v>
      </c>
      <c r="I223" s="76" t="s">
        <v>258</v>
      </c>
      <c r="J223" s="78" t="s">
        <v>252</v>
      </c>
      <c r="K223" s="78" t="s">
        <v>259</v>
      </c>
      <c r="L223" s="76" t="s">
        <v>260</v>
      </c>
      <c r="M223" s="76" t="s">
        <v>261</v>
      </c>
      <c r="N223" s="76" t="s">
        <v>2686</v>
      </c>
      <c r="O223" s="76" t="s">
        <v>2687</v>
      </c>
      <c r="P223" s="76" t="s">
        <v>2688</v>
      </c>
      <c r="Q223" s="76" t="s">
        <v>2689</v>
      </c>
      <c r="R223" s="76" t="s">
        <v>1637</v>
      </c>
      <c r="S223" s="76" t="s">
        <v>698</v>
      </c>
      <c r="T223" s="76" t="s">
        <v>268</v>
      </c>
      <c r="U223" s="76" t="s">
        <v>653</v>
      </c>
      <c r="V223" s="79">
        <v>300000</v>
      </c>
      <c r="W223" s="79">
        <v>0</v>
      </c>
      <c r="X223" s="76" t="s">
        <v>2690</v>
      </c>
      <c r="Y223" s="76" t="s">
        <v>424</v>
      </c>
      <c r="Z223" s="76" t="s">
        <v>272</v>
      </c>
      <c r="AA223" s="76" t="s">
        <v>425</v>
      </c>
      <c r="AB223" s="76" t="s">
        <v>426</v>
      </c>
      <c r="AC223" s="76" t="s">
        <v>427</v>
      </c>
      <c r="AD223" s="76" t="s">
        <v>428</v>
      </c>
      <c r="AE223" s="76" t="s">
        <v>222</v>
      </c>
      <c r="AF223" s="76" t="s">
        <v>2547</v>
      </c>
      <c r="AG223" s="76" t="s">
        <v>2548</v>
      </c>
      <c r="AH223" s="76" t="s">
        <v>2473</v>
      </c>
      <c r="AI223" s="78" t="s">
        <v>1928</v>
      </c>
      <c r="AJ223" s="78" t="s">
        <v>1580</v>
      </c>
      <c r="AK223" s="79">
        <v>29989</v>
      </c>
      <c r="AL223" s="76" t="s">
        <v>211</v>
      </c>
      <c r="AM223" s="78" t="s">
        <v>2252</v>
      </c>
      <c r="AN223" s="78" t="s">
        <v>2252</v>
      </c>
      <c r="AO223" s="78" t="s">
        <v>2252</v>
      </c>
      <c r="AP223" s="76" t="s">
        <v>232</v>
      </c>
      <c r="AQ223" s="76" t="s">
        <v>232</v>
      </c>
      <c r="AR223" s="79">
        <v>210</v>
      </c>
      <c r="AS223" s="79" t="s">
        <v>256</v>
      </c>
      <c r="AT223" s="79">
        <v>4498</v>
      </c>
      <c r="AU223" s="76" t="s">
        <v>2691</v>
      </c>
      <c r="AV223" s="79">
        <v>25281</v>
      </c>
      <c r="AW223" s="79">
        <v>1896</v>
      </c>
      <c r="AX223" s="79">
        <v>23385</v>
      </c>
      <c r="AY223" s="79">
        <v>0</v>
      </c>
      <c r="AZ223" s="79">
        <v>25281</v>
      </c>
      <c r="BA223" s="76" t="s">
        <v>424</v>
      </c>
      <c r="BB223" s="78" t="s">
        <v>2400</v>
      </c>
      <c r="BC223" s="78" t="s">
        <v>2207</v>
      </c>
      <c r="BD223" s="76">
        <v>17</v>
      </c>
      <c r="BE223" s="78" t="s">
        <v>2447</v>
      </c>
      <c r="BF223" s="76" t="s">
        <v>2692</v>
      </c>
      <c r="BG223" s="78" t="s">
        <v>2188</v>
      </c>
      <c r="BH223" s="76" t="s">
        <v>2692</v>
      </c>
      <c r="BI223" s="78" t="s">
        <v>2188</v>
      </c>
      <c r="BJ223" s="78" t="s">
        <v>2188</v>
      </c>
      <c r="BK223" s="76" t="s">
        <v>256</v>
      </c>
      <c r="BL223" s="79">
        <v>300000</v>
      </c>
      <c r="BM223" s="79">
        <v>274719</v>
      </c>
      <c r="BN223" s="76" t="s">
        <v>290</v>
      </c>
      <c r="BO223" s="76" t="s">
        <v>291</v>
      </c>
      <c r="BP223" s="76" t="s">
        <v>2693</v>
      </c>
      <c r="BQ223" s="76" t="s">
        <v>256</v>
      </c>
      <c r="BR223" s="76" t="s">
        <v>427</v>
      </c>
      <c r="BS223" s="76" t="s">
        <v>293</v>
      </c>
      <c r="BT223" s="76" t="s">
        <v>256</v>
      </c>
      <c r="BU223" s="76" t="s">
        <v>256</v>
      </c>
      <c r="BV223" s="76" t="s">
        <v>256</v>
      </c>
      <c r="BW223" s="76" t="s">
        <v>256</v>
      </c>
      <c r="BX223" s="76" t="s">
        <v>256</v>
      </c>
      <c r="BY223" s="76" t="s">
        <v>294</v>
      </c>
      <c r="BZ223" s="76" t="s">
        <v>256</v>
      </c>
      <c r="CA223" s="76" t="s">
        <v>256</v>
      </c>
      <c r="CB223" s="76" t="s">
        <v>256</v>
      </c>
      <c r="CC223" s="76" t="s">
        <v>256</v>
      </c>
      <c r="CD223" s="76" t="s">
        <v>439</v>
      </c>
      <c r="CE223" s="76" t="s">
        <v>296</v>
      </c>
      <c r="CF223" s="76" t="s">
        <v>297</v>
      </c>
      <c r="CG223" s="76" t="s">
        <v>297</v>
      </c>
      <c r="CH223" s="76" t="s">
        <v>297</v>
      </c>
      <c r="CI223" s="76" t="s">
        <v>297</v>
      </c>
      <c r="CJ223" s="76" t="s">
        <v>297</v>
      </c>
      <c r="CK223" s="76" t="s">
        <v>297</v>
      </c>
      <c r="CL223" s="79">
        <v>0</v>
      </c>
      <c r="CM223" s="79">
        <v>0</v>
      </c>
      <c r="CN223" s="79">
        <v>0</v>
      </c>
      <c r="CO223" s="79">
        <v>0</v>
      </c>
      <c r="CP223" s="79">
        <v>0</v>
      </c>
      <c r="CQ223" s="79">
        <v>0</v>
      </c>
      <c r="CR223" s="79">
        <v>0</v>
      </c>
      <c r="CS223" s="79">
        <v>0</v>
      </c>
      <c r="CT223" s="79">
        <v>0</v>
      </c>
      <c r="CU223" s="79">
        <v>2021100051980100</v>
      </c>
      <c r="CV223" s="79" t="s">
        <v>256</v>
      </c>
      <c r="CW223" s="76" t="s">
        <v>256</v>
      </c>
      <c r="CX223" s="79" t="s">
        <v>2694</v>
      </c>
      <c r="CY223" s="79" t="s">
        <v>256</v>
      </c>
      <c r="CZ223" s="79" t="s">
        <v>256</v>
      </c>
      <c r="DA223" s="79" t="s">
        <v>256</v>
      </c>
      <c r="DB223" s="79" t="s">
        <v>256</v>
      </c>
      <c r="DC223" s="79" t="s">
        <v>256</v>
      </c>
      <c r="DD223" s="79" t="s">
        <v>256</v>
      </c>
      <c r="DE223" s="79" t="s">
        <v>256</v>
      </c>
      <c r="DF223" s="44" t="s">
        <v>256</v>
      </c>
    </row>
    <row r="224" spans="1:110" x14ac:dyDescent="0.25">
      <c r="A224" s="76" t="s">
        <v>251</v>
      </c>
      <c r="B224" s="77">
        <v>43770</v>
      </c>
      <c r="C224" s="78" t="s">
        <v>252</v>
      </c>
      <c r="D224" s="78" t="s">
        <v>253</v>
      </c>
      <c r="E224" s="76" t="s">
        <v>254</v>
      </c>
      <c r="F224" s="76" t="s">
        <v>255</v>
      </c>
      <c r="G224" s="76" t="s">
        <v>256</v>
      </c>
      <c r="H224" s="76" t="s">
        <v>257</v>
      </c>
      <c r="I224" s="76" t="s">
        <v>258</v>
      </c>
      <c r="J224" s="78" t="s">
        <v>252</v>
      </c>
      <c r="K224" s="78" t="s">
        <v>259</v>
      </c>
      <c r="L224" s="76" t="s">
        <v>260</v>
      </c>
      <c r="M224" s="76" t="s">
        <v>261</v>
      </c>
      <c r="N224" s="76" t="s">
        <v>544</v>
      </c>
      <c r="O224" s="76" t="s">
        <v>545</v>
      </c>
      <c r="P224" s="76" t="s">
        <v>546</v>
      </c>
      <c r="Q224" s="76" t="s">
        <v>547</v>
      </c>
      <c r="R224" s="76" t="s">
        <v>266</v>
      </c>
      <c r="S224" s="76" t="s">
        <v>267</v>
      </c>
      <c r="T224" s="76" t="s">
        <v>338</v>
      </c>
      <c r="U224" s="76" t="s">
        <v>548</v>
      </c>
      <c r="V224" s="79">
        <v>300000</v>
      </c>
      <c r="W224" s="79">
        <v>0</v>
      </c>
      <c r="X224" s="76" t="s">
        <v>2695</v>
      </c>
      <c r="Y224" s="76" t="s">
        <v>610</v>
      </c>
      <c r="Z224" s="76" t="s">
        <v>272</v>
      </c>
      <c r="AA224" s="76" t="s">
        <v>611</v>
      </c>
      <c r="AB224" s="76" t="s">
        <v>612</v>
      </c>
      <c r="AC224" s="76" t="s">
        <v>613</v>
      </c>
      <c r="AD224" s="76" t="s">
        <v>614</v>
      </c>
      <c r="AE224" s="76" t="s">
        <v>223</v>
      </c>
      <c r="AF224" s="76" t="s">
        <v>2696</v>
      </c>
      <c r="AG224" s="76" t="s">
        <v>2697</v>
      </c>
      <c r="AH224" s="76" t="s">
        <v>706</v>
      </c>
      <c r="AI224" s="78" t="s">
        <v>1287</v>
      </c>
      <c r="AJ224" s="78" t="s">
        <v>1580</v>
      </c>
      <c r="AK224" s="79">
        <v>73419</v>
      </c>
      <c r="AL224" s="76" t="s">
        <v>213</v>
      </c>
      <c r="AM224" s="78" t="s">
        <v>2254</v>
      </c>
      <c r="AN224" s="78" t="s">
        <v>2254</v>
      </c>
      <c r="AO224" s="78" t="s">
        <v>2254</v>
      </c>
      <c r="AP224" s="76" t="s">
        <v>232</v>
      </c>
      <c r="AQ224" s="76" t="s">
        <v>232</v>
      </c>
      <c r="AR224" s="79">
        <v>1163</v>
      </c>
      <c r="AS224" s="79" t="s">
        <v>256</v>
      </c>
      <c r="AT224" s="79">
        <v>1921</v>
      </c>
      <c r="AU224" s="76" t="s">
        <v>2698</v>
      </c>
      <c r="AV224" s="79">
        <v>70335</v>
      </c>
      <c r="AW224" s="79">
        <v>7034</v>
      </c>
      <c r="AX224" s="79">
        <v>63301</v>
      </c>
      <c r="AY224" s="79">
        <v>0</v>
      </c>
      <c r="AZ224" s="79">
        <v>70335</v>
      </c>
      <c r="BA224" s="76" t="s">
        <v>688</v>
      </c>
      <c r="BB224" s="78" t="s">
        <v>2413</v>
      </c>
      <c r="BC224" s="78" t="s">
        <v>2413</v>
      </c>
      <c r="BD224" s="76">
        <v>4</v>
      </c>
      <c r="BE224" s="78" t="s">
        <v>2462</v>
      </c>
      <c r="BF224" s="76" t="s">
        <v>2699</v>
      </c>
      <c r="BG224" s="78" t="s">
        <v>2462</v>
      </c>
      <c r="BH224" s="76" t="s">
        <v>2699</v>
      </c>
      <c r="BI224" s="78" t="s">
        <v>2462</v>
      </c>
      <c r="BJ224" s="78" t="s">
        <v>2462</v>
      </c>
      <c r="BK224" s="76" t="s">
        <v>256</v>
      </c>
      <c r="BL224" s="79">
        <v>142147</v>
      </c>
      <c r="BM224" s="79">
        <v>71812</v>
      </c>
      <c r="BN224" s="76" t="s">
        <v>256</v>
      </c>
      <c r="BO224" s="76" t="s">
        <v>256</v>
      </c>
      <c r="BP224" s="76" t="s">
        <v>256</v>
      </c>
      <c r="BQ224" s="76" t="s">
        <v>256</v>
      </c>
      <c r="BR224" s="76" t="s">
        <v>613</v>
      </c>
      <c r="BS224" s="76" t="s">
        <v>293</v>
      </c>
      <c r="BT224" s="76" t="s">
        <v>256</v>
      </c>
      <c r="BU224" s="76" t="s">
        <v>256</v>
      </c>
      <c r="BV224" s="76" t="s">
        <v>256</v>
      </c>
      <c r="BW224" s="76" t="s">
        <v>256</v>
      </c>
      <c r="BX224" s="76" t="s">
        <v>256</v>
      </c>
      <c r="BY224" s="76" t="s">
        <v>2293</v>
      </c>
      <c r="BZ224" s="76" t="s">
        <v>256</v>
      </c>
      <c r="CA224" s="76" t="s">
        <v>256</v>
      </c>
      <c r="CB224" s="76" t="s">
        <v>256</v>
      </c>
      <c r="CC224" s="76" t="s">
        <v>256</v>
      </c>
      <c r="CD224" s="76" t="s">
        <v>691</v>
      </c>
      <c r="CE224" s="76" t="s">
        <v>296</v>
      </c>
      <c r="CF224" s="76" t="s">
        <v>297</v>
      </c>
      <c r="CG224" s="76" t="s">
        <v>297</v>
      </c>
      <c r="CH224" s="76" t="s">
        <v>297</v>
      </c>
      <c r="CI224" s="76" t="s">
        <v>297</v>
      </c>
      <c r="CJ224" s="76" t="s">
        <v>297</v>
      </c>
      <c r="CK224" s="76" t="s">
        <v>297</v>
      </c>
      <c r="CL224" s="79">
        <v>0</v>
      </c>
      <c r="CM224" s="79">
        <v>0</v>
      </c>
      <c r="CN224" s="79">
        <v>0</v>
      </c>
      <c r="CO224" s="79">
        <v>0</v>
      </c>
      <c r="CP224" s="79">
        <v>0</v>
      </c>
      <c r="CQ224" s="79">
        <v>0</v>
      </c>
      <c r="CR224" s="79">
        <v>0</v>
      </c>
      <c r="CS224" s="79">
        <v>0</v>
      </c>
      <c r="CT224" s="79">
        <v>0</v>
      </c>
      <c r="CU224" s="79">
        <v>2021100051980860</v>
      </c>
      <c r="CV224" s="79" t="s">
        <v>256</v>
      </c>
      <c r="CW224" s="76" t="s">
        <v>256</v>
      </c>
      <c r="CX224" s="79" t="s">
        <v>2700</v>
      </c>
      <c r="CY224" s="79" t="s">
        <v>256</v>
      </c>
      <c r="CZ224" s="79" t="s">
        <v>256</v>
      </c>
      <c r="DA224" s="79" t="s">
        <v>256</v>
      </c>
      <c r="DB224" s="79" t="s">
        <v>256</v>
      </c>
      <c r="DC224" s="79" t="s">
        <v>256</v>
      </c>
      <c r="DD224" s="79" t="s">
        <v>256</v>
      </c>
      <c r="DE224" s="79" t="s">
        <v>256</v>
      </c>
      <c r="DF224" s="44" t="s">
        <v>256</v>
      </c>
    </row>
    <row r="225" spans="1:110" x14ac:dyDescent="0.25">
      <c r="A225" s="76" t="s">
        <v>251</v>
      </c>
      <c r="B225" s="77">
        <v>43770</v>
      </c>
      <c r="C225" s="78" t="s">
        <v>252</v>
      </c>
      <c r="D225" s="78" t="s">
        <v>253</v>
      </c>
      <c r="E225" s="76" t="s">
        <v>254</v>
      </c>
      <c r="F225" s="76" t="s">
        <v>255</v>
      </c>
      <c r="G225" s="76" t="s">
        <v>256</v>
      </c>
      <c r="H225" s="76" t="s">
        <v>257</v>
      </c>
      <c r="I225" s="76" t="s">
        <v>258</v>
      </c>
      <c r="J225" s="78" t="s">
        <v>252</v>
      </c>
      <c r="K225" s="78" t="s">
        <v>259</v>
      </c>
      <c r="L225" s="76" t="s">
        <v>260</v>
      </c>
      <c r="M225" s="76" t="s">
        <v>261</v>
      </c>
      <c r="N225" s="76" t="s">
        <v>1002</v>
      </c>
      <c r="O225" s="76" t="s">
        <v>1003</v>
      </c>
      <c r="P225" s="76" t="s">
        <v>1004</v>
      </c>
      <c r="Q225" s="76" t="s">
        <v>2701</v>
      </c>
      <c r="R225" s="76" t="s">
        <v>1053</v>
      </c>
      <c r="S225" s="76" t="s">
        <v>267</v>
      </c>
      <c r="T225" s="76" t="s">
        <v>338</v>
      </c>
      <c r="U225" s="76" t="s">
        <v>548</v>
      </c>
      <c r="V225" s="79">
        <v>300000</v>
      </c>
      <c r="W225" s="79">
        <v>0</v>
      </c>
      <c r="X225" s="76" t="s">
        <v>2702</v>
      </c>
      <c r="Y225" s="76" t="s">
        <v>2703</v>
      </c>
      <c r="Z225" s="76" t="s">
        <v>1486</v>
      </c>
      <c r="AA225" s="76" t="s">
        <v>865</v>
      </c>
      <c r="AB225" s="76" t="s">
        <v>2704</v>
      </c>
      <c r="AC225" s="76" t="s">
        <v>256</v>
      </c>
      <c r="AD225" s="76" t="s">
        <v>2705</v>
      </c>
      <c r="AE225" s="76" t="s">
        <v>222</v>
      </c>
      <c r="AF225" s="76" t="s">
        <v>704</v>
      </c>
      <c r="AG225" s="76" t="s">
        <v>705</v>
      </c>
      <c r="AH225" s="76" t="s">
        <v>706</v>
      </c>
      <c r="AI225" s="78" t="s">
        <v>1289</v>
      </c>
      <c r="AJ225" s="78" t="s">
        <v>2706</v>
      </c>
      <c r="AK225" s="79">
        <v>18297</v>
      </c>
      <c r="AL225" s="76" t="s">
        <v>210</v>
      </c>
      <c r="AM225" s="78" t="s">
        <v>2481</v>
      </c>
      <c r="AN225" s="78" t="s">
        <v>2481</v>
      </c>
      <c r="AO225" s="78" t="s">
        <v>2481</v>
      </c>
      <c r="AP225" s="76" t="s">
        <v>232</v>
      </c>
      <c r="AQ225" s="76" t="s">
        <v>232</v>
      </c>
      <c r="AR225" s="79">
        <v>1747</v>
      </c>
      <c r="AS225" s="79" t="s">
        <v>256</v>
      </c>
      <c r="AT225" s="79">
        <v>1074</v>
      </c>
      <c r="AU225" s="76" t="s">
        <v>2707</v>
      </c>
      <c r="AV225" s="79">
        <v>15476</v>
      </c>
      <c r="AW225" s="79">
        <v>1161</v>
      </c>
      <c r="AX225" s="79">
        <v>14315</v>
      </c>
      <c r="AY225" s="79">
        <v>0</v>
      </c>
      <c r="AZ225" s="79">
        <v>15476</v>
      </c>
      <c r="BA225" s="76" t="s">
        <v>2703</v>
      </c>
      <c r="BB225" s="78" t="s">
        <v>2140</v>
      </c>
      <c r="BC225" s="78" t="s">
        <v>2708</v>
      </c>
      <c r="BD225" s="76">
        <v>17</v>
      </c>
      <c r="BE225" s="78" t="s">
        <v>2447</v>
      </c>
      <c r="BF225" s="76" t="s">
        <v>2709</v>
      </c>
      <c r="BG225" s="78" t="s">
        <v>2188</v>
      </c>
      <c r="BH225" s="76" t="s">
        <v>2709</v>
      </c>
      <c r="BI225" s="78" t="s">
        <v>2188</v>
      </c>
      <c r="BJ225" s="78" t="s">
        <v>2188</v>
      </c>
      <c r="BK225" s="76" t="s">
        <v>256</v>
      </c>
      <c r="BL225" s="79">
        <v>270182</v>
      </c>
      <c r="BM225" s="79">
        <v>254706</v>
      </c>
      <c r="BN225" s="76" t="s">
        <v>256</v>
      </c>
      <c r="BO225" s="76" t="s">
        <v>256</v>
      </c>
      <c r="BP225" s="76" t="s">
        <v>256</v>
      </c>
      <c r="BQ225" s="76" t="s">
        <v>256</v>
      </c>
      <c r="BR225" s="76" t="s">
        <v>256</v>
      </c>
      <c r="BS225" s="76" t="s">
        <v>293</v>
      </c>
      <c r="BT225" s="76" t="s">
        <v>256</v>
      </c>
      <c r="BU225" s="76" t="s">
        <v>256</v>
      </c>
      <c r="BV225" s="76" t="s">
        <v>256</v>
      </c>
      <c r="BW225" s="76" t="s">
        <v>256</v>
      </c>
      <c r="BX225" s="76" t="s">
        <v>256</v>
      </c>
      <c r="BY225" s="76" t="s">
        <v>634</v>
      </c>
      <c r="BZ225" s="76" t="s">
        <v>256</v>
      </c>
      <c r="CA225" s="76" t="s">
        <v>256</v>
      </c>
      <c r="CB225" s="76" t="s">
        <v>256</v>
      </c>
      <c r="CC225" s="76" t="s">
        <v>256</v>
      </c>
      <c r="CD225" s="76" t="s">
        <v>2710</v>
      </c>
      <c r="CE225" s="76" t="s">
        <v>296</v>
      </c>
      <c r="CF225" s="76" t="s">
        <v>297</v>
      </c>
      <c r="CG225" s="76" t="s">
        <v>297</v>
      </c>
      <c r="CH225" s="76" t="s">
        <v>297</v>
      </c>
      <c r="CI225" s="76" t="s">
        <v>297</v>
      </c>
      <c r="CJ225" s="76" t="s">
        <v>297</v>
      </c>
      <c r="CK225" s="76" t="s">
        <v>297</v>
      </c>
      <c r="CL225" s="79">
        <v>0</v>
      </c>
      <c r="CM225" s="79">
        <v>0</v>
      </c>
      <c r="CN225" s="79">
        <v>0</v>
      </c>
      <c r="CO225" s="79">
        <v>0</v>
      </c>
      <c r="CP225" s="79">
        <v>0</v>
      </c>
      <c r="CQ225" s="79">
        <v>0</v>
      </c>
      <c r="CR225" s="79">
        <v>0</v>
      </c>
      <c r="CS225" s="79">
        <v>0</v>
      </c>
      <c r="CT225" s="79">
        <v>0</v>
      </c>
      <c r="CU225" s="79">
        <v>2021100051981050</v>
      </c>
      <c r="CV225" s="79" t="s">
        <v>256</v>
      </c>
      <c r="CW225" s="76" t="s">
        <v>256</v>
      </c>
      <c r="CX225" s="79" t="s">
        <v>2711</v>
      </c>
      <c r="CY225" s="79" t="s">
        <v>256</v>
      </c>
      <c r="CZ225" s="79" t="s">
        <v>256</v>
      </c>
      <c r="DA225" s="79" t="s">
        <v>256</v>
      </c>
      <c r="DB225" s="79" t="s">
        <v>256</v>
      </c>
      <c r="DC225" s="79" t="s">
        <v>256</v>
      </c>
      <c r="DD225" s="79" t="s">
        <v>256</v>
      </c>
      <c r="DE225" s="79" t="s">
        <v>256</v>
      </c>
      <c r="DF225" s="44" t="s">
        <v>256</v>
      </c>
    </row>
    <row r="226" spans="1:110" x14ac:dyDescent="0.25">
      <c r="A226" s="76" t="s">
        <v>251</v>
      </c>
      <c r="B226" s="77">
        <v>43770</v>
      </c>
      <c r="C226" s="78" t="s">
        <v>252</v>
      </c>
      <c r="D226" s="78" t="s">
        <v>253</v>
      </c>
      <c r="E226" s="76" t="s">
        <v>254</v>
      </c>
      <c r="F226" s="76" t="s">
        <v>255</v>
      </c>
      <c r="G226" s="76" t="s">
        <v>256</v>
      </c>
      <c r="H226" s="76" t="s">
        <v>257</v>
      </c>
      <c r="I226" s="76" t="s">
        <v>258</v>
      </c>
      <c r="J226" s="78" t="s">
        <v>252</v>
      </c>
      <c r="K226" s="78" t="s">
        <v>259</v>
      </c>
      <c r="L226" s="76" t="s">
        <v>260</v>
      </c>
      <c r="M226" s="76" t="s">
        <v>261</v>
      </c>
      <c r="N226" s="76" t="s">
        <v>2712</v>
      </c>
      <c r="O226" s="76" t="s">
        <v>2713</v>
      </c>
      <c r="P226" s="76" t="s">
        <v>2714</v>
      </c>
      <c r="Q226" s="76" t="s">
        <v>2715</v>
      </c>
      <c r="R226" s="76" t="s">
        <v>2716</v>
      </c>
      <c r="S226" s="76" t="s">
        <v>471</v>
      </c>
      <c r="T226" s="76" t="s">
        <v>268</v>
      </c>
      <c r="U226" s="76" t="s">
        <v>512</v>
      </c>
      <c r="V226" s="79">
        <v>300000</v>
      </c>
      <c r="W226" s="79">
        <v>0</v>
      </c>
      <c r="X226" s="76" t="s">
        <v>2717</v>
      </c>
      <c r="Y226" s="76" t="s">
        <v>1408</v>
      </c>
      <c r="Z226" s="76" t="s">
        <v>272</v>
      </c>
      <c r="AA226" s="76" t="s">
        <v>1409</v>
      </c>
      <c r="AB226" s="76" t="s">
        <v>1410</v>
      </c>
      <c r="AC226" s="76" t="s">
        <v>256</v>
      </c>
      <c r="AD226" s="76" t="s">
        <v>1411</v>
      </c>
      <c r="AE226" s="76" t="s">
        <v>222</v>
      </c>
      <c r="AF226" s="76" t="s">
        <v>761</v>
      </c>
      <c r="AG226" s="76" t="s">
        <v>2649</v>
      </c>
      <c r="AH226" s="76" t="s">
        <v>2650</v>
      </c>
      <c r="AI226" s="78" t="s">
        <v>1289</v>
      </c>
      <c r="AJ226" s="78" t="s">
        <v>2706</v>
      </c>
      <c r="AK226" s="79">
        <v>20369</v>
      </c>
      <c r="AL226" s="76" t="s">
        <v>211</v>
      </c>
      <c r="AM226" s="78" t="s">
        <v>2140</v>
      </c>
      <c r="AN226" s="78" t="s">
        <v>2140</v>
      </c>
      <c r="AO226" s="78" t="s">
        <v>2140</v>
      </c>
      <c r="AP226" s="76" t="s">
        <v>232</v>
      </c>
      <c r="AQ226" s="76" t="s">
        <v>232</v>
      </c>
      <c r="AR226" s="79">
        <v>5316</v>
      </c>
      <c r="AS226" s="79" t="s">
        <v>256</v>
      </c>
      <c r="AT226" s="79">
        <v>1516</v>
      </c>
      <c r="AU226" s="76" t="s">
        <v>2718</v>
      </c>
      <c r="AV226" s="79">
        <v>13537</v>
      </c>
      <c r="AW226" s="79">
        <v>1354</v>
      </c>
      <c r="AX226" s="79">
        <v>12183</v>
      </c>
      <c r="AY226" s="79">
        <v>0</v>
      </c>
      <c r="AZ226" s="79">
        <v>13537</v>
      </c>
      <c r="BA226" s="76" t="s">
        <v>1416</v>
      </c>
      <c r="BB226" s="78" t="s">
        <v>2140</v>
      </c>
      <c r="BC226" s="78" t="s">
        <v>2140</v>
      </c>
      <c r="BD226" s="76">
        <v>14</v>
      </c>
      <c r="BE226" s="78" t="s">
        <v>2143</v>
      </c>
      <c r="BF226" s="76" t="s">
        <v>2719</v>
      </c>
      <c r="BG226" s="78" t="s">
        <v>2143</v>
      </c>
      <c r="BH226" s="76" t="s">
        <v>2719</v>
      </c>
      <c r="BI226" s="78" t="s">
        <v>2143</v>
      </c>
      <c r="BJ226" s="78" t="s">
        <v>2143</v>
      </c>
      <c r="BK226" s="76" t="s">
        <v>256</v>
      </c>
      <c r="BL226" s="79">
        <v>300000</v>
      </c>
      <c r="BM226" s="79">
        <v>286463</v>
      </c>
      <c r="BN226" s="76" t="s">
        <v>256</v>
      </c>
      <c r="BO226" s="76" t="s">
        <v>256</v>
      </c>
      <c r="BP226" s="76" t="s">
        <v>256</v>
      </c>
      <c r="BQ226" s="76" t="s">
        <v>256</v>
      </c>
      <c r="BR226" s="76" t="s">
        <v>256</v>
      </c>
      <c r="BS226" s="76" t="s">
        <v>293</v>
      </c>
      <c r="BT226" s="76" t="s">
        <v>256</v>
      </c>
      <c r="BU226" s="76" t="s">
        <v>256</v>
      </c>
      <c r="BV226" s="76" t="s">
        <v>256</v>
      </c>
      <c r="BW226" s="76" t="s">
        <v>256</v>
      </c>
      <c r="BX226" s="76" t="s">
        <v>256</v>
      </c>
      <c r="BY226" s="76" t="s">
        <v>634</v>
      </c>
      <c r="BZ226" s="76" t="s">
        <v>256</v>
      </c>
      <c r="CA226" s="76" t="s">
        <v>256</v>
      </c>
      <c r="CB226" s="76" t="s">
        <v>256</v>
      </c>
      <c r="CC226" s="76" t="s">
        <v>256</v>
      </c>
      <c r="CD226" s="76" t="s">
        <v>1419</v>
      </c>
      <c r="CE226" s="76" t="s">
        <v>296</v>
      </c>
      <c r="CF226" s="76" t="s">
        <v>297</v>
      </c>
      <c r="CG226" s="76" t="s">
        <v>297</v>
      </c>
      <c r="CH226" s="76" t="s">
        <v>297</v>
      </c>
      <c r="CI226" s="76" t="s">
        <v>297</v>
      </c>
      <c r="CJ226" s="76" t="s">
        <v>297</v>
      </c>
      <c r="CK226" s="76" t="s">
        <v>297</v>
      </c>
      <c r="CL226" s="79">
        <v>0</v>
      </c>
      <c r="CM226" s="79">
        <v>0</v>
      </c>
      <c r="CN226" s="79">
        <v>0</v>
      </c>
      <c r="CO226" s="79">
        <v>0</v>
      </c>
      <c r="CP226" s="79">
        <v>0</v>
      </c>
      <c r="CQ226" s="79">
        <v>0</v>
      </c>
      <c r="CR226" s="79">
        <v>0</v>
      </c>
      <c r="CS226" s="79">
        <v>0</v>
      </c>
      <c r="CT226" s="79">
        <v>0</v>
      </c>
      <c r="CU226" s="79">
        <v>2021100051981150</v>
      </c>
      <c r="CV226" s="79" t="s">
        <v>256</v>
      </c>
      <c r="CW226" s="76" t="s">
        <v>256</v>
      </c>
      <c r="CX226" s="79" t="s">
        <v>2720</v>
      </c>
      <c r="CY226" s="79" t="s">
        <v>256</v>
      </c>
      <c r="CZ226" s="79" t="s">
        <v>256</v>
      </c>
      <c r="DA226" s="79" t="s">
        <v>256</v>
      </c>
      <c r="DB226" s="79" t="s">
        <v>256</v>
      </c>
      <c r="DC226" s="79" t="s">
        <v>256</v>
      </c>
      <c r="DD226" s="79" t="s">
        <v>256</v>
      </c>
      <c r="DE226" s="79" t="s">
        <v>256</v>
      </c>
      <c r="DF226" s="44" t="s">
        <v>256</v>
      </c>
    </row>
    <row r="227" spans="1:110" x14ac:dyDescent="0.25">
      <c r="A227" s="76" t="s">
        <v>251</v>
      </c>
      <c r="B227" s="77">
        <v>43770</v>
      </c>
      <c r="C227" s="78" t="s">
        <v>252</v>
      </c>
      <c r="D227" s="78" t="s">
        <v>253</v>
      </c>
      <c r="E227" s="76" t="s">
        <v>254</v>
      </c>
      <c r="F227" s="76" t="s">
        <v>255</v>
      </c>
      <c r="G227" s="76" t="s">
        <v>256</v>
      </c>
      <c r="H227" s="76" t="s">
        <v>257</v>
      </c>
      <c r="I227" s="76" t="s">
        <v>258</v>
      </c>
      <c r="J227" s="78" t="s">
        <v>252</v>
      </c>
      <c r="K227" s="78" t="s">
        <v>259</v>
      </c>
      <c r="L227" s="76" t="s">
        <v>260</v>
      </c>
      <c r="M227" s="76" t="s">
        <v>261</v>
      </c>
      <c r="N227" s="76" t="s">
        <v>2721</v>
      </c>
      <c r="O227" s="76" t="s">
        <v>2722</v>
      </c>
      <c r="P227" s="76" t="s">
        <v>2723</v>
      </c>
      <c r="Q227" s="76" t="s">
        <v>2724</v>
      </c>
      <c r="R227" s="76" t="s">
        <v>1563</v>
      </c>
      <c r="S227" s="76" t="s">
        <v>511</v>
      </c>
      <c r="T227" s="76" t="s">
        <v>268</v>
      </c>
      <c r="U227" s="76" t="s">
        <v>512</v>
      </c>
      <c r="V227" s="79">
        <v>300000</v>
      </c>
      <c r="W227" s="79">
        <v>0</v>
      </c>
      <c r="X227" s="76" t="s">
        <v>2725</v>
      </c>
      <c r="Y227" s="76" t="s">
        <v>2726</v>
      </c>
      <c r="Z227" s="76" t="s">
        <v>272</v>
      </c>
      <c r="AA227" s="76" t="s">
        <v>2727</v>
      </c>
      <c r="AB227" s="76" t="s">
        <v>2728</v>
      </c>
      <c r="AC227" s="76" t="s">
        <v>2729</v>
      </c>
      <c r="AD227" s="76" t="s">
        <v>2730</v>
      </c>
      <c r="AE227" s="76" t="s">
        <v>222</v>
      </c>
      <c r="AF227" s="76" t="s">
        <v>277</v>
      </c>
      <c r="AG227" s="76" t="s">
        <v>278</v>
      </c>
      <c r="AH227" s="76" t="s">
        <v>279</v>
      </c>
      <c r="AI227" s="78" t="s">
        <v>2706</v>
      </c>
      <c r="AJ227" s="78" t="s">
        <v>1580</v>
      </c>
      <c r="AK227" s="79">
        <v>15563</v>
      </c>
      <c r="AL227" s="76" t="s">
        <v>210</v>
      </c>
      <c r="AM227" s="78" t="s">
        <v>2417</v>
      </c>
      <c r="AN227" s="78" t="s">
        <v>2417</v>
      </c>
      <c r="AO227" s="78" t="s">
        <v>2417</v>
      </c>
      <c r="AP227" s="76" t="s">
        <v>232</v>
      </c>
      <c r="AQ227" s="76" t="s">
        <v>232</v>
      </c>
      <c r="AR227" s="79">
        <v>1699</v>
      </c>
      <c r="AS227" s="79" t="s">
        <v>256</v>
      </c>
      <c r="AT227" s="79">
        <v>1539</v>
      </c>
      <c r="AU227" s="76" t="s">
        <v>2731</v>
      </c>
      <c r="AV227" s="79">
        <v>12325</v>
      </c>
      <c r="AW227" s="79">
        <v>1233</v>
      </c>
      <c r="AX227" s="79">
        <v>11092</v>
      </c>
      <c r="AY227" s="79">
        <v>0</v>
      </c>
      <c r="AZ227" s="79">
        <v>12325</v>
      </c>
      <c r="BA227" s="76" t="s">
        <v>2732</v>
      </c>
      <c r="BB227" s="78" t="s">
        <v>2364</v>
      </c>
      <c r="BC227" s="78" t="s">
        <v>2364</v>
      </c>
      <c r="BD227" s="76">
        <v>9</v>
      </c>
      <c r="BE227" s="78" t="s">
        <v>2595</v>
      </c>
      <c r="BF227" s="76" t="s">
        <v>2733</v>
      </c>
      <c r="BG227" s="78" t="s">
        <v>2595</v>
      </c>
      <c r="BH227" s="76" t="s">
        <v>2733</v>
      </c>
      <c r="BI227" s="78" t="s">
        <v>2595</v>
      </c>
      <c r="BJ227" s="78" t="s">
        <v>2595</v>
      </c>
      <c r="BK227" s="76" t="s">
        <v>256</v>
      </c>
      <c r="BL227" s="79">
        <v>300000</v>
      </c>
      <c r="BM227" s="79">
        <v>287675</v>
      </c>
      <c r="BN227" s="76" t="s">
        <v>256</v>
      </c>
      <c r="BO227" s="76" t="s">
        <v>256</v>
      </c>
      <c r="BP227" s="76" t="s">
        <v>256</v>
      </c>
      <c r="BQ227" s="76" t="s">
        <v>256</v>
      </c>
      <c r="BR227" s="76" t="s">
        <v>2729</v>
      </c>
      <c r="BS227" s="76" t="s">
        <v>293</v>
      </c>
      <c r="BT227" s="76" t="s">
        <v>256</v>
      </c>
      <c r="BU227" s="76" t="s">
        <v>256</v>
      </c>
      <c r="BV227" s="76" t="s">
        <v>256</v>
      </c>
      <c r="BW227" s="76" t="s">
        <v>256</v>
      </c>
      <c r="BX227" s="76" t="s">
        <v>256</v>
      </c>
      <c r="BY227" s="76" t="s">
        <v>294</v>
      </c>
      <c r="BZ227" s="76" t="s">
        <v>256</v>
      </c>
      <c r="CA227" s="76" t="s">
        <v>256</v>
      </c>
      <c r="CB227" s="76" t="s">
        <v>256</v>
      </c>
      <c r="CC227" s="76" t="s">
        <v>256</v>
      </c>
      <c r="CD227" s="76" t="s">
        <v>2734</v>
      </c>
      <c r="CE227" s="76" t="s">
        <v>296</v>
      </c>
      <c r="CF227" s="76" t="s">
        <v>297</v>
      </c>
      <c r="CG227" s="76" t="s">
        <v>297</v>
      </c>
      <c r="CH227" s="76" t="s">
        <v>297</v>
      </c>
      <c r="CI227" s="76" t="s">
        <v>297</v>
      </c>
      <c r="CJ227" s="76" t="s">
        <v>297</v>
      </c>
      <c r="CK227" s="76" t="s">
        <v>297</v>
      </c>
      <c r="CL227" s="79">
        <v>0</v>
      </c>
      <c r="CM227" s="79">
        <v>0</v>
      </c>
      <c r="CN227" s="79">
        <v>0</v>
      </c>
      <c r="CO227" s="79">
        <v>0</v>
      </c>
      <c r="CP227" s="79">
        <v>0</v>
      </c>
      <c r="CQ227" s="79">
        <v>0</v>
      </c>
      <c r="CR227" s="79">
        <v>0</v>
      </c>
      <c r="CS227" s="79">
        <v>0</v>
      </c>
      <c r="CT227" s="79">
        <v>0</v>
      </c>
      <c r="CU227" s="79">
        <v>2021100051981440</v>
      </c>
      <c r="CV227" s="79" t="s">
        <v>256</v>
      </c>
      <c r="CW227" s="76" t="s">
        <v>256</v>
      </c>
      <c r="CX227" s="79" t="s">
        <v>2735</v>
      </c>
      <c r="CY227" s="79" t="s">
        <v>256</v>
      </c>
      <c r="CZ227" s="79" t="s">
        <v>256</v>
      </c>
      <c r="DA227" s="79" t="s">
        <v>256</v>
      </c>
      <c r="DB227" s="79" t="s">
        <v>256</v>
      </c>
      <c r="DC227" s="79" t="s">
        <v>256</v>
      </c>
      <c r="DD227" s="79" t="s">
        <v>256</v>
      </c>
      <c r="DE227" s="79" t="s">
        <v>256</v>
      </c>
      <c r="DF227" s="44" t="s">
        <v>256</v>
      </c>
    </row>
    <row r="228" spans="1:110" x14ac:dyDescent="0.25">
      <c r="A228" s="76" t="s">
        <v>251</v>
      </c>
      <c r="B228" s="77">
        <v>43770</v>
      </c>
      <c r="C228" s="78" t="s">
        <v>252</v>
      </c>
      <c r="D228" s="78" t="s">
        <v>253</v>
      </c>
      <c r="E228" s="76" t="s">
        <v>254</v>
      </c>
      <c r="F228" s="76" t="s">
        <v>255</v>
      </c>
      <c r="G228" s="76" t="s">
        <v>256</v>
      </c>
      <c r="H228" s="76" t="s">
        <v>257</v>
      </c>
      <c r="I228" s="76" t="s">
        <v>258</v>
      </c>
      <c r="J228" s="78" t="s">
        <v>252</v>
      </c>
      <c r="K228" s="78" t="s">
        <v>259</v>
      </c>
      <c r="L228" s="76" t="s">
        <v>260</v>
      </c>
      <c r="M228" s="76" t="s">
        <v>261</v>
      </c>
      <c r="N228" s="76" t="s">
        <v>1569</v>
      </c>
      <c r="O228" s="76" t="s">
        <v>1570</v>
      </c>
      <c r="P228" s="76" t="s">
        <v>1571</v>
      </c>
      <c r="Q228" s="76" t="s">
        <v>2736</v>
      </c>
      <c r="R228" s="76" t="s">
        <v>2011</v>
      </c>
      <c r="S228" s="76" t="s">
        <v>1848</v>
      </c>
      <c r="T228" s="76" t="s">
        <v>268</v>
      </c>
      <c r="U228" s="76" t="s">
        <v>512</v>
      </c>
      <c r="V228" s="79">
        <v>300000</v>
      </c>
      <c r="W228" s="79">
        <v>0</v>
      </c>
      <c r="X228" s="76" t="s">
        <v>2737</v>
      </c>
      <c r="Y228" s="76" t="s">
        <v>2738</v>
      </c>
      <c r="Z228" s="76" t="s">
        <v>362</v>
      </c>
      <c r="AA228" s="76" t="s">
        <v>496</v>
      </c>
      <c r="AB228" s="76" t="s">
        <v>296</v>
      </c>
      <c r="AC228" s="76" t="s">
        <v>642</v>
      </c>
      <c r="AD228" s="76" t="s">
        <v>2739</v>
      </c>
      <c r="AE228" s="76" t="s">
        <v>222</v>
      </c>
      <c r="AF228" s="76" t="s">
        <v>277</v>
      </c>
      <c r="AG228" s="76" t="s">
        <v>2740</v>
      </c>
      <c r="AH228" s="76" t="s">
        <v>2650</v>
      </c>
      <c r="AI228" s="78" t="s">
        <v>2706</v>
      </c>
      <c r="AJ228" s="78" t="s">
        <v>1580</v>
      </c>
      <c r="AK228" s="79">
        <v>5199</v>
      </c>
      <c r="AL228" s="76" t="s">
        <v>209</v>
      </c>
      <c r="AM228" s="78" t="s">
        <v>2741</v>
      </c>
      <c r="AN228" s="78" t="s">
        <v>2742</v>
      </c>
      <c r="AO228" s="78" t="s">
        <v>2742</v>
      </c>
      <c r="AP228" s="76" t="s">
        <v>317</v>
      </c>
      <c r="AQ228" s="76" t="s">
        <v>373</v>
      </c>
      <c r="AR228" s="79">
        <v>0</v>
      </c>
      <c r="AS228" s="79" t="s">
        <v>256</v>
      </c>
      <c r="AT228" s="79">
        <v>0</v>
      </c>
      <c r="AU228" s="76" t="s">
        <v>256</v>
      </c>
      <c r="AV228" s="79">
        <v>5199</v>
      </c>
      <c r="AW228" s="79">
        <v>0</v>
      </c>
      <c r="AX228" s="79">
        <v>5199</v>
      </c>
      <c r="AY228" s="79">
        <v>0</v>
      </c>
      <c r="AZ228" s="79">
        <v>5199</v>
      </c>
      <c r="BA228" s="76" t="s">
        <v>1569</v>
      </c>
      <c r="BB228" s="78" t="s">
        <v>2743</v>
      </c>
      <c r="BC228" s="78" t="s">
        <v>2743</v>
      </c>
      <c r="BD228" s="76">
        <v>81</v>
      </c>
      <c r="BE228" s="78" t="s">
        <v>2744</v>
      </c>
      <c r="BF228" s="76" t="s">
        <v>2745</v>
      </c>
      <c r="BG228" s="78" t="s">
        <v>2744</v>
      </c>
      <c r="BH228" s="76" t="s">
        <v>2745</v>
      </c>
      <c r="BI228" s="78" t="s">
        <v>2744</v>
      </c>
      <c r="BJ228" s="78" t="s">
        <v>2744</v>
      </c>
      <c r="BK228" s="76" t="s">
        <v>256</v>
      </c>
      <c r="BL228" s="79">
        <v>241329</v>
      </c>
      <c r="BM228" s="79">
        <v>236130</v>
      </c>
      <c r="BN228" s="76" t="s">
        <v>290</v>
      </c>
      <c r="BO228" s="76" t="s">
        <v>291</v>
      </c>
      <c r="BP228" s="76" t="s">
        <v>2746</v>
      </c>
      <c r="BQ228" s="76" t="s">
        <v>256</v>
      </c>
      <c r="BR228" s="76" t="s">
        <v>256</v>
      </c>
      <c r="BS228" s="76" t="s">
        <v>293</v>
      </c>
      <c r="BT228" s="76" t="s">
        <v>256</v>
      </c>
      <c r="BU228" s="76" t="s">
        <v>256</v>
      </c>
      <c r="BV228" s="76" t="s">
        <v>256</v>
      </c>
      <c r="BW228" s="76" t="s">
        <v>256</v>
      </c>
      <c r="BX228" s="76" t="s">
        <v>256</v>
      </c>
      <c r="BY228" s="76" t="s">
        <v>294</v>
      </c>
      <c r="BZ228" s="76" t="s">
        <v>256</v>
      </c>
      <c r="CA228" s="76" t="s">
        <v>256</v>
      </c>
      <c r="CB228" s="76" t="s">
        <v>256</v>
      </c>
      <c r="CC228" s="76" t="s">
        <v>256</v>
      </c>
      <c r="CD228" s="76" t="s">
        <v>2747</v>
      </c>
      <c r="CE228" s="76" t="s">
        <v>296</v>
      </c>
      <c r="CF228" s="76" t="s">
        <v>297</v>
      </c>
      <c r="CG228" s="76" t="s">
        <v>297</v>
      </c>
      <c r="CH228" s="76" t="s">
        <v>297</v>
      </c>
      <c r="CI228" s="76" t="s">
        <v>297</v>
      </c>
      <c r="CJ228" s="76" t="s">
        <v>297</v>
      </c>
      <c r="CK228" s="76" t="s">
        <v>297</v>
      </c>
      <c r="CL228" s="79">
        <v>0</v>
      </c>
      <c r="CM228" s="79">
        <v>0</v>
      </c>
      <c r="CN228" s="79">
        <v>0</v>
      </c>
      <c r="CO228" s="79">
        <v>0</v>
      </c>
      <c r="CP228" s="79">
        <v>0</v>
      </c>
      <c r="CQ228" s="79">
        <v>0</v>
      </c>
      <c r="CR228" s="79">
        <v>0</v>
      </c>
      <c r="CS228" s="79">
        <v>0</v>
      </c>
      <c r="CT228" s="79">
        <v>0</v>
      </c>
      <c r="CU228" s="79">
        <v>2021100052015200</v>
      </c>
      <c r="CV228" s="79" t="s">
        <v>256</v>
      </c>
      <c r="CW228" s="76" t="s">
        <v>256</v>
      </c>
      <c r="CX228" s="79" t="s">
        <v>2748</v>
      </c>
      <c r="CY228" s="79" t="s">
        <v>256</v>
      </c>
      <c r="CZ228" s="79" t="s">
        <v>256</v>
      </c>
      <c r="DA228" s="79" t="s">
        <v>256</v>
      </c>
      <c r="DB228" s="79" t="s">
        <v>256</v>
      </c>
      <c r="DC228" s="79" t="s">
        <v>256</v>
      </c>
      <c r="DD228" s="79" t="s">
        <v>256</v>
      </c>
      <c r="DE228" s="79" t="s">
        <v>256</v>
      </c>
      <c r="DF228" s="44" t="s">
        <v>256</v>
      </c>
    </row>
    <row r="229" spans="1:110" x14ac:dyDescent="0.25">
      <c r="A229" s="76" t="s">
        <v>251</v>
      </c>
      <c r="B229" s="77">
        <v>43770</v>
      </c>
      <c r="C229" s="78" t="s">
        <v>252</v>
      </c>
      <c r="D229" s="78" t="s">
        <v>253</v>
      </c>
      <c r="E229" s="76" t="s">
        <v>254</v>
      </c>
      <c r="F229" s="76" t="s">
        <v>255</v>
      </c>
      <c r="G229" s="76" t="s">
        <v>256</v>
      </c>
      <c r="H229" s="76" t="s">
        <v>257</v>
      </c>
      <c r="I229" s="76" t="s">
        <v>258</v>
      </c>
      <c r="J229" s="78" t="s">
        <v>252</v>
      </c>
      <c r="K229" s="78" t="s">
        <v>259</v>
      </c>
      <c r="L229" s="76" t="s">
        <v>260</v>
      </c>
      <c r="M229" s="76" t="s">
        <v>261</v>
      </c>
      <c r="N229" s="76" t="s">
        <v>1569</v>
      </c>
      <c r="O229" s="76" t="s">
        <v>1570</v>
      </c>
      <c r="P229" s="76" t="s">
        <v>1571</v>
      </c>
      <c r="Q229" s="76" t="s">
        <v>2736</v>
      </c>
      <c r="R229" s="76" t="s">
        <v>2011</v>
      </c>
      <c r="S229" s="76" t="s">
        <v>1848</v>
      </c>
      <c r="T229" s="76" t="s">
        <v>268</v>
      </c>
      <c r="U229" s="76" t="s">
        <v>512</v>
      </c>
      <c r="V229" s="79">
        <v>300000</v>
      </c>
      <c r="W229" s="79">
        <v>0</v>
      </c>
      <c r="X229" s="76" t="s">
        <v>2737</v>
      </c>
      <c r="Y229" s="76" t="s">
        <v>2738</v>
      </c>
      <c r="Z229" s="76" t="s">
        <v>362</v>
      </c>
      <c r="AA229" s="76" t="s">
        <v>496</v>
      </c>
      <c r="AB229" s="76" t="s">
        <v>296</v>
      </c>
      <c r="AC229" s="76" t="s">
        <v>642</v>
      </c>
      <c r="AD229" s="76" t="s">
        <v>2739</v>
      </c>
      <c r="AE229" s="76" t="s">
        <v>222</v>
      </c>
      <c r="AF229" s="76" t="s">
        <v>277</v>
      </c>
      <c r="AG229" s="76" t="s">
        <v>2740</v>
      </c>
      <c r="AH229" s="76" t="s">
        <v>2650</v>
      </c>
      <c r="AI229" s="78" t="s">
        <v>2706</v>
      </c>
      <c r="AJ229" s="78" t="s">
        <v>1580</v>
      </c>
      <c r="AK229" s="79">
        <v>5562</v>
      </c>
      <c r="AL229" s="76" t="s">
        <v>209</v>
      </c>
      <c r="AM229" s="78" t="s">
        <v>1599</v>
      </c>
      <c r="AN229" s="78" t="s">
        <v>2742</v>
      </c>
      <c r="AO229" s="78" t="s">
        <v>2742</v>
      </c>
      <c r="AP229" s="76" t="s">
        <v>317</v>
      </c>
      <c r="AQ229" s="76" t="s">
        <v>373</v>
      </c>
      <c r="AR229" s="79">
        <v>2114</v>
      </c>
      <c r="AS229" s="79" t="s">
        <v>256</v>
      </c>
      <c r="AT229" s="79">
        <v>0</v>
      </c>
      <c r="AU229" s="76" t="s">
        <v>2749</v>
      </c>
      <c r="AV229" s="79">
        <v>3448</v>
      </c>
      <c r="AW229" s="79">
        <v>0</v>
      </c>
      <c r="AX229" s="79">
        <v>3448</v>
      </c>
      <c r="AY229" s="79">
        <v>0</v>
      </c>
      <c r="AZ229" s="79">
        <v>3448</v>
      </c>
      <c r="BA229" s="76" t="s">
        <v>1569</v>
      </c>
      <c r="BB229" s="78" t="s">
        <v>1599</v>
      </c>
      <c r="BC229" s="78" t="s">
        <v>1599</v>
      </c>
      <c r="BD229" s="76">
        <v>87</v>
      </c>
      <c r="BE229" s="78" t="s">
        <v>1600</v>
      </c>
      <c r="BF229" s="76" t="s">
        <v>2750</v>
      </c>
      <c r="BG229" s="78" t="s">
        <v>1600</v>
      </c>
      <c r="BH229" s="76" t="s">
        <v>2750</v>
      </c>
      <c r="BI229" s="78" t="s">
        <v>1600</v>
      </c>
      <c r="BJ229" s="78" t="s">
        <v>1600</v>
      </c>
      <c r="BK229" s="76" t="s">
        <v>256</v>
      </c>
      <c r="BL229" s="79">
        <v>236130</v>
      </c>
      <c r="BM229" s="79">
        <v>232682</v>
      </c>
      <c r="BN229" s="76" t="s">
        <v>290</v>
      </c>
      <c r="BO229" s="76" t="s">
        <v>291</v>
      </c>
      <c r="BP229" s="76" t="s">
        <v>2746</v>
      </c>
      <c r="BQ229" s="76" t="s">
        <v>256</v>
      </c>
      <c r="BR229" s="76" t="s">
        <v>256</v>
      </c>
      <c r="BS229" s="76" t="s">
        <v>293</v>
      </c>
      <c r="BT229" s="76" t="s">
        <v>256</v>
      </c>
      <c r="BU229" s="76" t="s">
        <v>256</v>
      </c>
      <c r="BV229" s="76" t="s">
        <v>256</v>
      </c>
      <c r="BW229" s="76" t="s">
        <v>256</v>
      </c>
      <c r="BX229" s="76" t="s">
        <v>256</v>
      </c>
      <c r="BY229" s="76" t="s">
        <v>294</v>
      </c>
      <c r="BZ229" s="76" t="s">
        <v>256</v>
      </c>
      <c r="CA229" s="76" t="s">
        <v>256</v>
      </c>
      <c r="CB229" s="76" t="s">
        <v>256</v>
      </c>
      <c r="CC229" s="76" t="s">
        <v>256</v>
      </c>
      <c r="CD229" s="76" t="s">
        <v>2747</v>
      </c>
      <c r="CE229" s="76" t="s">
        <v>296</v>
      </c>
      <c r="CF229" s="76" t="s">
        <v>297</v>
      </c>
      <c r="CG229" s="76" t="s">
        <v>297</v>
      </c>
      <c r="CH229" s="76" t="s">
        <v>297</v>
      </c>
      <c r="CI229" s="76" t="s">
        <v>297</v>
      </c>
      <c r="CJ229" s="76" t="s">
        <v>297</v>
      </c>
      <c r="CK229" s="76" t="s">
        <v>297</v>
      </c>
      <c r="CL229" s="79">
        <v>0</v>
      </c>
      <c r="CM229" s="79">
        <v>0</v>
      </c>
      <c r="CN229" s="79">
        <v>0</v>
      </c>
      <c r="CO229" s="79">
        <v>0</v>
      </c>
      <c r="CP229" s="79">
        <v>0</v>
      </c>
      <c r="CQ229" s="79">
        <v>0</v>
      </c>
      <c r="CR229" s="79">
        <v>0</v>
      </c>
      <c r="CS229" s="79">
        <v>0</v>
      </c>
      <c r="CT229" s="79">
        <v>0</v>
      </c>
      <c r="CU229" s="79">
        <v>2021100052017120</v>
      </c>
      <c r="CV229" s="79" t="s">
        <v>256</v>
      </c>
      <c r="CW229" s="76" t="s">
        <v>256</v>
      </c>
      <c r="CX229" s="79" t="s">
        <v>2751</v>
      </c>
      <c r="CY229" s="79" t="s">
        <v>256</v>
      </c>
      <c r="CZ229" s="79" t="s">
        <v>256</v>
      </c>
      <c r="DA229" s="79" t="s">
        <v>256</v>
      </c>
      <c r="DB229" s="79" t="s">
        <v>256</v>
      </c>
      <c r="DC229" s="79" t="s">
        <v>256</v>
      </c>
      <c r="DD229" s="79" t="s">
        <v>256</v>
      </c>
      <c r="DE229" s="79" t="s">
        <v>256</v>
      </c>
      <c r="DF229" s="44" t="s">
        <v>256</v>
      </c>
    </row>
    <row r="230" spans="1:110" x14ac:dyDescent="0.25">
      <c r="A230" s="76" t="s">
        <v>251</v>
      </c>
      <c r="B230" s="77">
        <v>43770</v>
      </c>
      <c r="C230" s="78" t="s">
        <v>252</v>
      </c>
      <c r="D230" s="78" t="s">
        <v>253</v>
      </c>
      <c r="E230" s="76" t="s">
        <v>254</v>
      </c>
      <c r="F230" s="76" t="s">
        <v>255</v>
      </c>
      <c r="G230" s="76" t="s">
        <v>256</v>
      </c>
      <c r="H230" s="76" t="s">
        <v>257</v>
      </c>
      <c r="I230" s="76" t="s">
        <v>258</v>
      </c>
      <c r="J230" s="78" t="s">
        <v>252</v>
      </c>
      <c r="K230" s="78" t="s">
        <v>259</v>
      </c>
      <c r="L230" s="76" t="s">
        <v>260</v>
      </c>
      <c r="M230" s="76" t="s">
        <v>261</v>
      </c>
      <c r="N230" s="76" t="s">
        <v>1569</v>
      </c>
      <c r="O230" s="76" t="s">
        <v>1570</v>
      </c>
      <c r="P230" s="76" t="s">
        <v>1571</v>
      </c>
      <c r="Q230" s="76" t="s">
        <v>2736</v>
      </c>
      <c r="R230" s="76" t="s">
        <v>2011</v>
      </c>
      <c r="S230" s="76" t="s">
        <v>1848</v>
      </c>
      <c r="T230" s="76" t="s">
        <v>268</v>
      </c>
      <c r="U230" s="76" t="s">
        <v>512</v>
      </c>
      <c r="V230" s="79">
        <v>300000</v>
      </c>
      <c r="W230" s="79">
        <v>0</v>
      </c>
      <c r="X230" s="76" t="s">
        <v>2737</v>
      </c>
      <c r="Y230" s="76" t="s">
        <v>2738</v>
      </c>
      <c r="Z230" s="76" t="s">
        <v>362</v>
      </c>
      <c r="AA230" s="76" t="s">
        <v>496</v>
      </c>
      <c r="AB230" s="76" t="s">
        <v>296</v>
      </c>
      <c r="AC230" s="76" t="s">
        <v>642</v>
      </c>
      <c r="AD230" s="76" t="s">
        <v>2739</v>
      </c>
      <c r="AE230" s="76" t="s">
        <v>222</v>
      </c>
      <c r="AF230" s="76" t="s">
        <v>277</v>
      </c>
      <c r="AG230" s="76" t="s">
        <v>2740</v>
      </c>
      <c r="AH230" s="76" t="s">
        <v>2650</v>
      </c>
      <c r="AI230" s="78" t="s">
        <v>2706</v>
      </c>
      <c r="AJ230" s="78" t="s">
        <v>1580</v>
      </c>
      <c r="AK230" s="79">
        <v>9091</v>
      </c>
      <c r="AL230" s="76" t="s">
        <v>209</v>
      </c>
      <c r="AM230" s="78" t="s">
        <v>2752</v>
      </c>
      <c r="AN230" s="78" t="s">
        <v>2742</v>
      </c>
      <c r="AO230" s="78" t="s">
        <v>2742</v>
      </c>
      <c r="AP230" s="76" t="s">
        <v>317</v>
      </c>
      <c r="AQ230" s="76" t="s">
        <v>373</v>
      </c>
      <c r="AR230" s="79">
        <v>1605</v>
      </c>
      <c r="AS230" s="79" t="s">
        <v>256</v>
      </c>
      <c r="AT230" s="79">
        <v>0</v>
      </c>
      <c r="AU230" s="76" t="s">
        <v>2753</v>
      </c>
      <c r="AV230" s="79">
        <v>7486</v>
      </c>
      <c r="AW230" s="79">
        <v>0</v>
      </c>
      <c r="AX230" s="79">
        <v>7486</v>
      </c>
      <c r="AY230" s="79">
        <v>0</v>
      </c>
      <c r="AZ230" s="79">
        <v>7486</v>
      </c>
      <c r="BA230" s="76" t="s">
        <v>1569</v>
      </c>
      <c r="BB230" s="78" t="s">
        <v>2752</v>
      </c>
      <c r="BC230" s="78" t="s">
        <v>2752</v>
      </c>
      <c r="BD230" s="76">
        <v>98</v>
      </c>
      <c r="BE230" s="78" t="s">
        <v>2754</v>
      </c>
      <c r="BF230" s="76" t="s">
        <v>2755</v>
      </c>
      <c r="BG230" s="78" t="s">
        <v>2754</v>
      </c>
      <c r="BH230" s="76" t="s">
        <v>2755</v>
      </c>
      <c r="BI230" s="78" t="s">
        <v>2754</v>
      </c>
      <c r="BJ230" s="78" t="s">
        <v>2754</v>
      </c>
      <c r="BK230" s="76" t="s">
        <v>256</v>
      </c>
      <c r="BL230" s="79">
        <v>221716</v>
      </c>
      <c r="BM230" s="79">
        <v>214230</v>
      </c>
      <c r="BN230" s="76" t="s">
        <v>290</v>
      </c>
      <c r="BO230" s="76" t="s">
        <v>291</v>
      </c>
      <c r="BP230" s="76" t="s">
        <v>2746</v>
      </c>
      <c r="BQ230" s="76" t="s">
        <v>256</v>
      </c>
      <c r="BR230" s="76" t="s">
        <v>256</v>
      </c>
      <c r="BS230" s="76" t="s">
        <v>293</v>
      </c>
      <c r="BT230" s="76" t="s">
        <v>256</v>
      </c>
      <c r="BU230" s="76" t="s">
        <v>256</v>
      </c>
      <c r="BV230" s="76" t="s">
        <v>256</v>
      </c>
      <c r="BW230" s="76" t="s">
        <v>256</v>
      </c>
      <c r="BX230" s="76" t="s">
        <v>256</v>
      </c>
      <c r="BY230" s="76" t="s">
        <v>294</v>
      </c>
      <c r="BZ230" s="76" t="s">
        <v>256</v>
      </c>
      <c r="CA230" s="76" t="s">
        <v>256</v>
      </c>
      <c r="CB230" s="76" t="s">
        <v>256</v>
      </c>
      <c r="CC230" s="76" t="s">
        <v>256</v>
      </c>
      <c r="CD230" s="76" t="s">
        <v>2747</v>
      </c>
      <c r="CE230" s="76" t="s">
        <v>296</v>
      </c>
      <c r="CF230" s="76" t="s">
        <v>297</v>
      </c>
      <c r="CG230" s="76" t="s">
        <v>297</v>
      </c>
      <c r="CH230" s="76" t="s">
        <v>297</v>
      </c>
      <c r="CI230" s="76" t="s">
        <v>297</v>
      </c>
      <c r="CJ230" s="76" t="s">
        <v>297</v>
      </c>
      <c r="CK230" s="76" t="s">
        <v>297</v>
      </c>
      <c r="CL230" s="79">
        <v>0</v>
      </c>
      <c r="CM230" s="79">
        <v>0</v>
      </c>
      <c r="CN230" s="79">
        <v>0</v>
      </c>
      <c r="CO230" s="79">
        <v>0</v>
      </c>
      <c r="CP230" s="79">
        <v>0</v>
      </c>
      <c r="CQ230" s="79">
        <v>0</v>
      </c>
      <c r="CR230" s="79">
        <v>0</v>
      </c>
      <c r="CS230" s="79">
        <v>0</v>
      </c>
      <c r="CT230" s="79">
        <v>0</v>
      </c>
      <c r="CU230" s="79">
        <v>2021100052023240</v>
      </c>
      <c r="CV230" s="79" t="s">
        <v>256</v>
      </c>
      <c r="CW230" s="76" t="s">
        <v>256</v>
      </c>
      <c r="CX230" s="79" t="s">
        <v>2756</v>
      </c>
      <c r="CY230" s="79" t="s">
        <v>256</v>
      </c>
      <c r="CZ230" s="79" t="s">
        <v>256</v>
      </c>
      <c r="DA230" s="79" t="s">
        <v>256</v>
      </c>
      <c r="DB230" s="79" t="s">
        <v>256</v>
      </c>
      <c r="DC230" s="79" t="s">
        <v>256</v>
      </c>
      <c r="DD230" s="79" t="s">
        <v>256</v>
      </c>
      <c r="DE230" s="79" t="s">
        <v>256</v>
      </c>
      <c r="DF230" s="44" t="s">
        <v>256</v>
      </c>
    </row>
    <row r="231" spans="1:110" x14ac:dyDescent="0.25">
      <c r="A231" s="76" t="s">
        <v>251</v>
      </c>
      <c r="B231" s="77">
        <v>43770</v>
      </c>
      <c r="C231" s="78" t="s">
        <v>252</v>
      </c>
      <c r="D231" s="78" t="s">
        <v>253</v>
      </c>
      <c r="E231" s="76" t="s">
        <v>254</v>
      </c>
      <c r="F231" s="76" t="s">
        <v>255</v>
      </c>
      <c r="G231" s="76" t="s">
        <v>256</v>
      </c>
      <c r="H231" s="76" t="s">
        <v>257</v>
      </c>
      <c r="I231" s="76" t="s">
        <v>258</v>
      </c>
      <c r="J231" s="78" t="s">
        <v>252</v>
      </c>
      <c r="K231" s="78" t="s">
        <v>259</v>
      </c>
      <c r="L231" s="76" t="s">
        <v>260</v>
      </c>
      <c r="M231" s="76" t="s">
        <v>261</v>
      </c>
      <c r="N231" s="76" t="s">
        <v>1569</v>
      </c>
      <c r="O231" s="76" t="s">
        <v>1570</v>
      </c>
      <c r="P231" s="76" t="s">
        <v>1571</v>
      </c>
      <c r="Q231" s="76" t="s">
        <v>2736</v>
      </c>
      <c r="R231" s="76" t="s">
        <v>2011</v>
      </c>
      <c r="S231" s="76" t="s">
        <v>1848</v>
      </c>
      <c r="T231" s="76" t="s">
        <v>268</v>
      </c>
      <c r="U231" s="76" t="s">
        <v>512</v>
      </c>
      <c r="V231" s="79">
        <v>300000</v>
      </c>
      <c r="W231" s="79">
        <v>0</v>
      </c>
      <c r="X231" s="76" t="s">
        <v>2737</v>
      </c>
      <c r="Y231" s="76" t="s">
        <v>2738</v>
      </c>
      <c r="Z231" s="76" t="s">
        <v>362</v>
      </c>
      <c r="AA231" s="76" t="s">
        <v>496</v>
      </c>
      <c r="AB231" s="76" t="s">
        <v>296</v>
      </c>
      <c r="AC231" s="76" t="s">
        <v>642</v>
      </c>
      <c r="AD231" s="76" t="s">
        <v>2739</v>
      </c>
      <c r="AE231" s="76" t="s">
        <v>222</v>
      </c>
      <c r="AF231" s="76" t="s">
        <v>277</v>
      </c>
      <c r="AG231" s="76" t="s">
        <v>2740</v>
      </c>
      <c r="AH231" s="76" t="s">
        <v>2650</v>
      </c>
      <c r="AI231" s="78" t="s">
        <v>2706</v>
      </c>
      <c r="AJ231" s="78" t="s">
        <v>1580</v>
      </c>
      <c r="AK231" s="79">
        <v>8425</v>
      </c>
      <c r="AL231" s="76" t="s">
        <v>209</v>
      </c>
      <c r="AM231" s="78" t="s">
        <v>2757</v>
      </c>
      <c r="AN231" s="78" t="s">
        <v>2742</v>
      </c>
      <c r="AO231" s="78" t="s">
        <v>2742</v>
      </c>
      <c r="AP231" s="76" t="s">
        <v>317</v>
      </c>
      <c r="AQ231" s="76" t="s">
        <v>373</v>
      </c>
      <c r="AR231" s="79">
        <v>0</v>
      </c>
      <c r="AS231" s="79" t="s">
        <v>256</v>
      </c>
      <c r="AT231" s="79">
        <v>0</v>
      </c>
      <c r="AU231" s="76" t="s">
        <v>256</v>
      </c>
      <c r="AV231" s="79">
        <v>8425</v>
      </c>
      <c r="AW231" s="79">
        <v>0</v>
      </c>
      <c r="AX231" s="79">
        <v>8425</v>
      </c>
      <c r="AY231" s="79">
        <v>0</v>
      </c>
      <c r="AZ231" s="79">
        <v>8425</v>
      </c>
      <c r="BA231" s="76" t="s">
        <v>1569</v>
      </c>
      <c r="BB231" s="78" t="s">
        <v>2757</v>
      </c>
      <c r="BC231" s="78" t="s">
        <v>2757</v>
      </c>
      <c r="BD231" s="76">
        <v>110</v>
      </c>
      <c r="BE231" s="78" t="s">
        <v>1743</v>
      </c>
      <c r="BF231" s="76" t="s">
        <v>2758</v>
      </c>
      <c r="BG231" s="78" t="s">
        <v>2759</v>
      </c>
      <c r="BH231" s="76" t="s">
        <v>2758</v>
      </c>
      <c r="BI231" s="78" t="s">
        <v>2759</v>
      </c>
      <c r="BJ231" s="78" t="s">
        <v>2759</v>
      </c>
      <c r="BK231" s="76" t="s">
        <v>256</v>
      </c>
      <c r="BL231" s="79">
        <v>214230</v>
      </c>
      <c r="BM231" s="79">
        <v>205805</v>
      </c>
      <c r="BN231" s="76" t="s">
        <v>290</v>
      </c>
      <c r="BO231" s="76" t="s">
        <v>291</v>
      </c>
      <c r="BP231" s="76" t="s">
        <v>2746</v>
      </c>
      <c r="BQ231" s="76" t="s">
        <v>256</v>
      </c>
      <c r="BR231" s="76" t="s">
        <v>256</v>
      </c>
      <c r="BS231" s="76" t="s">
        <v>293</v>
      </c>
      <c r="BT231" s="76" t="s">
        <v>256</v>
      </c>
      <c r="BU231" s="76" t="s">
        <v>256</v>
      </c>
      <c r="BV231" s="76" t="s">
        <v>256</v>
      </c>
      <c r="BW231" s="76" t="s">
        <v>256</v>
      </c>
      <c r="BX231" s="76" t="s">
        <v>256</v>
      </c>
      <c r="BY231" s="76" t="s">
        <v>294</v>
      </c>
      <c r="BZ231" s="76" t="s">
        <v>256</v>
      </c>
      <c r="CA231" s="76" t="s">
        <v>256</v>
      </c>
      <c r="CB231" s="76" t="s">
        <v>256</v>
      </c>
      <c r="CC231" s="76" t="s">
        <v>256</v>
      </c>
      <c r="CD231" s="76" t="s">
        <v>2747</v>
      </c>
      <c r="CE231" s="76" t="s">
        <v>296</v>
      </c>
      <c r="CF231" s="76" t="s">
        <v>297</v>
      </c>
      <c r="CG231" s="76" t="s">
        <v>297</v>
      </c>
      <c r="CH231" s="76" t="s">
        <v>297</v>
      </c>
      <c r="CI231" s="76" t="s">
        <v>297</v>
      </c>
      <c r="CJ231" s="76" t="s">
        <v>297</v>
      </c>
      <c r="CK231" s="76" t="s">
        <v>297</v>
      </c>
      <c r="CL231" s="79">
        <v>0</v>
      </c>
      <c r="CM231" s="79">
        <v>0</v>
      </c>
      <c r="CN231" s="79">
        <v>0</v>
      </c>
      <c r="CO231" s="79">
        <v>0</v>
      </c>
      <c r="CP231" s="79">
        <v>0</v>
      </c>
      <c r="CQ231" s="79">
        <v>0</v>
      </c>
      <c r="CR231" s="79">
        <v>0</v>
      </c>
      <c r="CS231" s="79">
        <v>0</v>
      </c>
      <c r="CT231" s="79">
        <v>0</v>
      </c>
      <c r="CU231" s="79">
        <v>2021100052028460</v>
      </c>
      <c r="CV231" s="79" t="s">
        <v>256</v>
      </c>
      <c r="CW231" s="76" t="s">
        <v>256</v>
      </c>
      <c r="CX231" s="79" t="s">
        <v>2760</v>
      </c>
      <c r="CY231" s="79" t="s">
        <v>256</v>
      </c>
      <c r="CZ231" s="79" t="s">
        <v>256</v>
      </c>
      <c r="DA231" s="79" t="s">
        <v>256</v>
      </c>
      <c r="DB231" s="79" t="s">
        <v>256</v>
      </c>
      <c r="DC231" s="79" t="s">
        <v>256</v>
      </c>
      <c r="DD231" s="79" t="s">
        <v>256</v>
      </c>
      <c r="DE231" s="79" t="s">
        <v>256</v>
      </c>
      <c r="DF231" s="44" t="s">
        <v>256</v>
      </c>
    </row>
    <row r="232" spans="1:110" x14ac:dyDescent="0.25">
      <c r="A232" s="76" t="s">
        <v>251</v>
      </c>
      <c r="B232" s="77">
        <v>43770</v>
      </c>
      <c r="C232" s="78" t="s">
        <v>252</v>
      </c>
      <c r="D232" s="78" t="s">
        <v>253</v>
      </c>
      <c r="E232" s="76" t="s">
        <v>254</v>
      </c>
      <c r="F232" s="76" t="s">
        <v>255</v>
      </c>
      <c r="G232" s="76" t="s">
        <v>256</v>
      </c>
      <c r="H232" s="76" t="s">
        <v>257</v>
      </c>
      <c r="I232" s="76" t="s">
        <v>258</v>
      </c>
      <c r="J232" s="78" t="s">
        <v>252</v>
      </c>
      <c r="K232" s="78" t="s">
        <v>259</v>
      </c>
      <c r="L232" s="76" t="s">
        <v>260</v>
      </c>
      <c r="M232" s="76" t="s">
        <v>261</v>
      </c>
      <c r="N232" s="76" t="s">
        <v>1569</v>
      </c>
      <c r="O232" s="76" t="s">
        <v>1570</v>
      </c>
      <c r="P232" s="76" t="s">
        <v>1571</v>
      </c>
      <c r="Q232" s="76" t="s">
        <v>2736</v>
      </c>
      <c r="R232" s="76" t="s">
        <v>2011</v>
      </c>
      <c r="S232" s="76" t="s">
        <v>1848</v>
      </c>
      <c r="T232" s="76" t="s">
        <v>268</v>
      </c>
      <c r="U232" s="76" t="s">
        <v>512</v>
      </c>
      <c r="V232" s="79">
        <v>300000</v>
      </c>
      <c r="W232" s="79">
        <v>0</v>
      </c>
      <c r="X232" s="76" t="s">
        <v>2737</v>
      </c>
      <c r="Y232" s="76" t="s">
        <v>2738</v>
      </c>
      <c r="Z232" s="76" t="s">
        <v>362</v>
      </c>
      <c r="AA232" s="76" t="s">
        <v>496</v>
      </c>
      <c r="AB232" s="76" t="s">
        <v>296</v>
      </c>
      <c r="AC232" s="76" t="s">
        <v>642</v>
      </c>
      <c r="AD232" s="76" t="s">
        <v>2739</v>
      </c>
      <c r="AE232" s="76" t="s">
        <v>222</v>
      </c>
      <c r="AF232" s="76" t="s">
        <v>277</v>
      </c>
      <c r="AG232" s="76" t="s">
        <v>2740</v>
      </c>
      <c r="AH232" s="76" t="s">
        <v>2650</v>
      </c>
      <c r="AI232" s="78" t="s">
        <v>2706</v>
      </c>
      <c r="AJ232" s="78" t="s">
        <v>1580</v>
      </c>
      <c r="AK232" s="79">
        <v>7985</v>
      </c>
      <c r="AL232" s="76" t="s">
        <v>209</v>
      </c>
      <c r="AM232" s="78" t="s">
        <v>2761</v>
      </c>
      <c r="AN232" s="78" t="s">
        <v>2742</v>
      </c>
      <c r="AO232" s="78" t="s">
        <v>2742</v>
      </c>
      <c r="AP232" s="76" t="s">
        <v>317</v>
      </c>
      <c r="AQ232" s="76" t="s">
        <v>373</v>
      </c>
      <c r="AR232" s="79">
        <v>3139</v>
      </c>
      <c r="AS232" s="79" t="s">
        <v>256</v>
      </c>
      <c r="AT232" s="79">
        <v>0</v>
      </c>
      <c r="AU232" s="76" t="s">
        <v>2762</v>
      </c>
      <c r="AV232" s="79">
        <v>4846</v>
      </c>
      <c r="AW232" s="79">
        <v>0</v>
      </c>
      <c r="AX232" s="79">
        <v>4846</v>
      </c>
      <c r="AY232" s="79">
        <v>0</v>
      </c>
      <c r="AZ232" s="79">
        <v>4846</v>
      </c>
      <c r="BA232" s="76" t="s">
        <v>1569</v>
      </c>
      <c r="BB232" s="78" t="s">
        <v>1744</v>
      </c>
      <c r="BC232" s="78" t="s">
        <v>2761</v>
      </c>
      <c r="BD232" s="76">
        <v>116</v>
      </c>
      <c r="BE232" s="78" t="s">
        <v>1629</v>
      </c>
      <c r="BF232" s="76" t="s">
        <v>2763</v>
      </c>
      <c r="BG232" s="78" t="s">
        <v>1631</v>
      </c>
      <c r="BH232" s="76" t="s">
        <v>2763</v>
      </c>
      <c r="BI232" s="78" t="s">
        <v>1631</v>
      </c>
      <c r="BJ232" s="78" t="s">
        <v>1631</v>
      </c>
      <c r="BK232" s="76" t="s">
        <v>256</v>
      </c>
      <c r="BL232" s="79">
        <v>205805</v>
      </c>
      <c r="BM232" s="79">
        <v>200959</v>
      </c>
      <c r="BN232" s="76" t="s">
        <v>290</v>
      </c>
      <c r="BO232" s="76" t="s">
        <v>291</v>
      </c>
      <c r="BP232" s="76" t="s">
        <v>2746</v>
      </c>
      <c r="BQ232" s="76" t="s">
        <v>256</v>
      </c>
      <c r="BR232" s="76" t="s">
        <v>256</v>
      </c>
      <c r="BS232" s="76" t="s">
        <v>293</v>
      </c>
      <c r="BT232" s="76" t="s">
        <v>256</v>
      </c>
      <c r="BU232" s="76" t="s">
        <v>256</v>
      </c>
      <c r="BV232" s="76" t="s">
        <v>256</v>
      </c>
      <c r="BW232" s="76" t="s">
        <v>256</v>
      </c>
      <c r="BX232" s="76" t="s">
        <v>256</v>
      </c>
      <c r="BY232" s="76" t="s">
        <v>294</v>
      </c>
      <c r="BZ232" s="76" t="s">
        <v>256</v>
      </c>
      <c r="CA232" s="76" t="s">
        <v>256</v>
      </c>
      <c r="CB232" s="76" t="s">
        <v>256</v>
      </c>
      <c r="CC232" s="76" t="s">
        <v>256</v>
      </c>
      <c r="CD232" s="76" t="s">
        <v>2747</v>
      </c>
      <c r="CE232" s="76" t="s">
        <v>296</v>
      </c>
      <c r="CF232" s="76" t="s">
        <v>297</v>
      </c>
      <c r="CG232" s="76" t="s">
        <v>297</v>
      </c>
      <c r="CH232" s="76" t="s">
        <v>297</v>
      </c>
      <c r="CI232" s="76" t="s">
        <v>297</v>
      </c>
      <c r="CJ232" s="76" t="s">
        <v>297</v>
      </c>
      <c r="CK232" s="76" t="s">
        <v>297</v>
      </c>
      <c r="CL232" s="79">
        <v>0</v>
      </c>
      <c r="CM232" s="79">
        <v>0</v>
      </c>
      <c r="CN232" s="79">
        <v>0</v>
      </c>
      <c r="CO232" s="79">
        <v>0</v>
      </c>
      <c r="CP232" s="79">
        <v>0</v>
      </c>
      <c r="CQ232" s="79">
        <v>0</v>
      </c>
      <c r="CR232" s="79">
        <v>0</v>
      </c>
      <c r="CS232" s="79">
        <v>0</v>
      </c>
      <c r="CT232" s="79">
        <v>0</v>
      </c>
      <c r="CU232" s="79">
        <v>2021100052031250</v>
      </c>
      <c r="CV232" s="79" t="s">
        <v>256</v>
      </c>
      <c r="CW232" s="76" t="s">
        <v>256</v>
      </c>
      <c r="CX232" s="79" t="s">
        <v>2764</v>
      </c>
      <c r="CY232" s="79" t="s">
        <v>256</v>
      </c>
      <c r="CZ232" s="79" t="s">
        <v>256</v>
      </c>
      <c r="DA232" s="79" t="s">
        <v>256</v>
      </c>
      <c r="DB232" s="79" t="s">
        <v>256</v>
      </c>
      <c r="DC232" s="79" t="s">
        <v>256</v>
      </c>
      <c r="DD232" s="79" t="s">
        <v>256</v>
      </c>
      <c r="DE232" s="79" t="s">
        <v>256</v>
      </c>
      <c r="DF232" s="44" t="s">
        <v>256</v>
      </c>
    </row>
    <row r="233" spans="1:110" x14ac:dyDescent="0.25">
      <c r="A233" s="76" t="s">
        <v>251</v>
      </c>
      <c r="B233" s="77">
        <v>43770</v>
      </c>
      <c r="C233" s="78" t="s">
        <v>252</v>
      </c>
      <c r="D233" s="78" t="s">
        <v>253</v>
      </c>
      <c r="E233" s="76" t="s">
        <v>254</v>
      </c>
      <c r="F233" s="76" t="s">
        <v>255</v>
      </c>
      <c r="G233" s="76" t="s">
        <v>256</v>
      </c>
      <c r="H233" s="76" t="s">
        <v>257</v>
      </c>
      <c r="I233" s="76" t="s">
        <v>258</v>
      </c>
      <c r="J233" s="78" t="s">
        <v>252</v>
      </c>
      <c r="K233" s="78" t="s">
        <v>259</v>
      </c>
      <c r="L233" s="76" t="s">
        <v>260</v>
      </c>
      <c r="M233" s="76" t="s">
        <v>261</v>
      </c>
      <c r="N233" s="76" t="s">
        <v>1569</v>
      </c>
      <c r="O233" s="76" t="s">
        <v>1570</v>
      </c>
      <c r="P233" s="76" t="s">
        <v>1571</v>
      </c>
      <c r="Q233" s="76" t="s">
        <v>2736</v>
      </c>
      <c r="R233" s="76" t="s">
        <v>2011</v>
      </c>
      <c r="S233" s="76" t="s">
        <v>1848</v>
      </c>
      <c r="T233" s="76" t="s">
        <v>268</v>
      </c>
      <c r="U233" s="76" t="s">
        <v>512</v>
      </c>
      <c r="V233" s="79">
        <v>300000</v>
      </c>
      <c r="W233" s="79">
        <v>0</v>
      </c>
      <c r="X233" s="76" t="s">
        <v>2737</v>
      </c>
      <c r="Y233" s="76" t="s">
        <v>2738</v>
      </c>
      <c r="Z233" s="76" t="s">
        <v>362</v>
      </c>
      <c r="AA233" s="76" t="s">
        <v>496</v>
      </c>
      <c r="AB233" s="76" t="s">
        <v>296</v>
      </c>
      <c r="AC233" s="76" t="s">
        <v>642</v>
      </c>
      <c r="AD233" s="76" t="s">
        <v>2739</v>
      </c>
      <c r="AE233" s="76" t="s">
        <v>222</v>
      </c>
      <c r="AF233" s="76" t="s">
        <v>277</v>
      </c>
      <c r="AG233" s="76" t="s">
        <v>2740</v>
      </c>
      <c r="AH233" s="76" t="s">
        <v>2650</v>
      </c>
      <c r="AI233" s="78" t="s">
        <v>2706</v>
      </c>
      <c r="AJ233" s="78" t="s">
        <v>1580</v>
      </c>
      <c r="AK233" s="79">
        <v>7493</v>
      </c>
      <c r="AL233" s="76" t="s">
        <v>209</v>
      </c>
      <c r="AM233" s="78" t="s">
        <v>1631</v>
      </c>
      <c r="AN233" s="78" t="s">
        <v>1631</v>
      </c>
      <c r="AO233" s="78" t="s">
        <v>1631</v>
      </c>
      <c r="AP233" s="76" t="s">
        <v>317</v>
      </c>
      <c r="AQ233" s="76" t="s">
        <v>373</v>
      </c>
      <c r="AR233" s="79">
        <v>0</v>
      </c>
      <c r="AS233" s="79" t="s">
        <v>256</v>
      </c>
      <c r="AT233" s="79">
        <v>0</v>
      </c>
      <c r="AU233" s="76" t="s">
        <v>256</v>
      </c>
      <c r="AV233" s="79">
        <v>7493</v>
      </c>
      <c r="AW233" s="79">
        <v>0</v>
      </c>
      <c r="AX233" s="79">
        <v>7493</v>
      </c>
      <c r="AY233" s="79">
        <v>0</v>
      </c>
      <c r="AZ233" s="79">
        <v>7493</v>
      </c>
      <c r="BA233" s="76" t="s">
        <v>1569</v>
      </c>
      <c r="BB233" s="78" t="s">
        <v>1631</v>
      </c>
      <c r="BC233" s="78" t="s">
        <v>1631</v>
      </c>
      <c r="BD233" s="76">
        <v>124</v>
      </c>
      <c r="BE233" s="78" t="s">
        <v>2765</v>
      </c>
      <c r="BF233" s="76" t="s">
        <v>2766</v>
      </c>
      <c r="BG233" s="78" t="s">
        <v>2767</v>
      </c>
      <c r="BH233" s="76" t="s">
        <v>2766</v>
      </c>
      <c r="BI233" s="78" t="s">
        <v>2767</v>
      </c>
      <c r="BJ233" s="78" t="s">
        <v>2767</v>
      </c>
      <c r="BK233" s="76" t="s">
        <v>256</v>
      </c>
      <c r="BL233" s="79">
        <v>199459</v>
      </c>
      <c r="BM233" s="79">
        <v>191966</v>
      </c>
      <c r="BN233" s="76" t="s">
        <v>290</v>
      </c>
      <c r="BO233" s="76" t="s">
        <v>291</v>
      </c>
      <c r="BP233" s="76" t="s">
        <v>2746</v>
      </c>
      <c r="BQ233" s="76" t="s">
        <v>256</v>
      </c>
      <c r="BR233" s="76" t="s">
        <v>256</v>
      </c>
      <c r="BS233" s="76" t="s">
        <v>293</v>
      </c>
      <c r="BT233" s="76" t="s">
        <v>256</v>
      </c>
      <c r="BU233" s="76" t="s">
        <v>256</v>
      </c>
      <c r="BV233" s="76" t="s">
        <v>256</v>
      </c>
      <c r="BW233" s="76" t="s">
        <v>256</v>
      </c>
      <c r="BX233" s="76" t="s">
        <v>256</v>
      </c>
      <c r="BY233" s="76" t="s">
        <v>294</v>
      </c>
      <c r="BZ233" s="76" t="s">
        <v>256</v>
      </c>
      <c r="CA233" s="76" t="s">
        <v>256</v>
      </c>
      <c r="CB233" s="76" t="s">
        <v>256</v>
      </c>
      <c r="CC233" s="76" t="s">
        <v>256</v>
      </c>
      <c r="CD233" s="76" t="s">
        <v>2747</v>
      </c>
      <c r="CE233" s="76" t="s">
        <v>296</v>
      </c>
      <c r="CF233" s="76" t="s">
        <v>297</v>
      </c>
      <c r="CG233" s="76" t="s">
        <v>297</v>
      </c>
      <c r="CH233" s="76" t="s">
        <v>297</v>
      </c>
      <c r="CI233" s="76" t="s">
        <v>297</v>
      </c>
      <c r="CJ233" s="76" t="s">
        <v>297</v>
      </c>
      <c r="CK233" s="76" t="s">
        <v>297</v>
      </c>
      <c r="CL233" s="79">
        <v>0</v>
      </c>
      <c r="CM233" s="79">
        <v>0</v>
      </c>
      <c r="CN233" s="79">
        <v>0</v>
      </c>
      <c r="CO233" s="79">
        <v>0</v>
      </c>
      <c r="CP233" s="79">
        <v>0</v>
      </c>
      <c r="CQ233" s="79">
        <v>0</v>
      </c>
      <c r="CR233" s="79">
        <v>0</v>
      </c>
      <c r="CS233" s="79">
        <v>0</v>
      </c>
      <c r="CT233" s="79">
        <v>0</v>
      </c>
      <c r="CU233" s="79">
        <v>2021100052035500</v>
      </c>
      <c r="CV233" s="79" t="s">
        <v>256</v>
      </c>
      <c r="CW233" s="76" t="s">
        <v>256</v>
      </c>
      <c r="CX233" s="79" t="s">
        <v>2768</v>
      </c>
      <c r="CY233" s="79" t="s">
        <v>256</v>
      </c>
      <c r="CZ233" s="79" t="s">
        <v>256</v>
      </c>
      <c r="DA233" s="79" t="s">
        <v>256</v>
      </c>
      <c r="DB233" s="79" t="s">
        <v>256</v>
      </c>
      <c r="DC233" s="79" t="s">
        <v>256</v>
      </c>
      <c r="DD233" s="79" t="s">
        <v>256</v>
      </c>
      <c r="DE233" s="79" t="s">
        <v>256</v>
      </c>
      <c r="DF233" s="44" t="s">
        <v>256</v>
      </c>
    </row>
    <row r="234" spans="1:110" x14ac:dyDescent="0.25">
      <c r="A234" s="76" t="s">
        <v>251</v>
      </c>
      <c r="B234" s="77">
        <v>43770</v>
      </c>
      <c r="C234" s="78" t="s">
        <v>252</v>
      </c>
      <c r="D234" s="78" t="s">
        <v>253</v>
      </c>
      <c r="E234" s="76" t="s">
        <v>254</v>
      </c>
      <c r="F234" s="76" t="s">
        <v>255</v>
      </c>
      <c r="G234" s="76" t="s">
        <v>256</v>
      </c>
      <c r="H234" s="76" t="s">
        <v>257</v>
      </c>
      <c r="I234" s="76" t="s">
        <v>258</v>
      </c>
      <c r="J234" s="78" t="s">
        <v>252</v>
      </c>
      <c r="K234" s="78" t="s">
        <v>259</v>
      </c>
      <c r="L234" s="76" t="s">
        <v>260</v>
      </c>
      <c r="M234" s="76" t="s">
        <v>261</v>
      </c>
      <c r="N234" s="76" t="s">
        <v>1569</v>
      </c>
      <c r="O234" s="76" t="s">
        <v>1570</v>
      </c>
      <c r="P234" s="76" t="s">
        <v>1571</v>
      </c>
      <c r="Q234" s="76" t="s">
        <v>2736</v>
      </c>
      <c r="R234" s="76" t="s">
        <v>2011</v>
      </c>
      <c r="S234" s="76" t="s">
        <v>1848</v>
      </c>
      <c r="T234" s="76" t="s">
        <v>268</v>
      </c>
      <c r="U234" s="76" t="s">
        <v>512</v>
      </c>
      <c r="V234" s="79">
        <v>300000</v>
      </c>
      <c r="W234" s="79">
        <v>0</v>
      </c>
      <c r="X234" s="76" t="s">
        <v>2737</v>
      </c>
      <c r="Y234" s="76" t="s">
        <v>2738</v>
      </c>
      <c r="Z234" s="76" t="s">
        <v>362</v>
      </c>
      <c r="AA234" s="76" t="s">
        <v>496</v>
      </c>
      <c r="AB234" s="76" t="s">
        <v>296</v>
      </c>
      <c r="AC234" s="76" t="s">
        <v>642</v>
      </c>
      <c r="AD234" s="76" t="s">
        <v>2739</v>
      </c>
      <c r="AE234" s="76" t="s">
        <v>222</v>
      </c>
      <c r="AF234" s="76" t="s">
        <v>277</v>
      </c>
      <c r="AG234" s="76" t="s">
        <v>2740</v>
      </c>
      <c r="AH234" s="76" t="s">
        <v>2650</v>
      </c>
      <c r="AI234" s="78" t="s">
        <v>2706</v>
      </c>
      <c r="AJ234" s="78" t="s">
        <v>1580</v>
      </c>
      <c r="AK234" s="79">
        <v>5795</v>
      </c>
      <c r="AL234" s="76" t="s">
        <v>209</v>
      </c>
      <c r="AM234" s="78" t="s">
        <v>2769</v>
      </c>
      <c r="AN234" s="78" t="s">
        <v>2769</v>
      </c>
      <c r="AO234" s="78" t="s">
        <v>2769</v>
      </c>
      <c r="AP234" s="76" t="s">
        <v>317</v>
      </c>
      <c r="AQ234" s="76" t="s">
        <v>373</v>
      </c>
      <c r="AR234" s="79">
        <v>0</v>
      </c>
      <c r="AS234" s="79" t="s">
        <v>256</v>
      </c>
      <c r="AT234" s="79">
        <v>0</v>
      </c>
      <c r="AU234" s="76" t="s">
        <v>256</v>
      </c>
      <c r="AV234" s="79">
        <v>5795</v>
      </c>
      <c r="AW234" s="79">
        <v>0</v>
      </c>
      <c r="AX234" s="79">
        <v>5795</v>
      </c>
      <c r="AY234" s="79">
        <v>0</v>
      </c>
      <c r="AZ234" s="79">
        <v>5795</v>
      </c>
      <c r="BA234" s="76" t="s">
        <v>1569</v>
      </c>
      <c r="BB234" s="78" t="s">
        <v>259</v>
      </c>
      <c r="BC234" s="78" t="s">
        <v>259</v>
      </c>
      <c r="BD234" s="76">
        <v>154</v>
      </c>
      <c r="BE234" s="78" t="s">
        <v>663</v>
      </c>
      <c r="BF234" s="76" t="s">
        <v>2770</v>
      </c>
      <c r="BG234" s="78" t="s">
        <v>2771</v>
      </c>
      <c r="BH234" s="76" t="s">
        <v>2770</v>
      </c>
      <c r="BI234" s="78" t="s">
        <v>2771</v>
      </c>
      <c r="BJ234" s="78" t="s">
        <v>2771</v>
      </c>
      <c r="BK234" s="76" t="s">
        <v>256</v>
      </c>
      <c r="BL234" s="79">
        <v>186028</v>
      </c>
      <c r="BM234" s="79">
        <v>180233</v>
      </c>
      <c r="BN234" s="76" t="s">
        <v>290</v>
      </c>
      <c r="BO234" s="76" t="s">
        <v>291</v>
      </c>
      <c r="BP234" s="76" t="s">
        <v>2746</v>
      </c>
      <c r="BQ234" s="76" t="s">
        <v>256</v>
      </c>
      <c r="BR234" s="76" t="s">
        <v>256</v>
      </c>
      <c r="BS234" s="76" t="s">
        <v>293</v>
      </c>
      <c r="BT234" s="76" t="s">
        <v>256</v>
      </c>
      <c r="BU234" s="76" t="s">
        <v>256</v>
      </c>
      <c r="BV234" s="76" t="s">
        <v>256</v>
      </c>
      <c r="BW234" s="76" t="s">
        <v>256</v>
      </c>
      <c r="BX234" s="76" t="s">
        <v>256</v>
      </c>
      <c r="BY234" s="76" t="s">
        <v>294</v>
      </c>
      <c r="BZ234" s="76" t="s">
        <v>256</v>
      </c>
      <c r="CA234" s="76" t="s">
        <v>256</v>
      </c>
      <c r="CB234" s="76" t="s">
        <v>256</v>
      </c>
      <c r="CC234" s="76" t="s">
        <v>256</v>
      </c>
      <c r="CD234" s="76" t="s">
        <v>2747</v>
      </c>
      <c r="CE234" s="76" t="s">
        <v>296</v>
      </c>
      <c r="CF234" s="76" t="s">
        <v>297</v>
      </c>
      <c r="CG234" s="76" t="s">
        <v>297</v>
      </c>
      <c r="CH234" s="76" t="s">
        <v>297</v>
      </c>
      <c r="CI234" s="76" t="s">
        <v>297</v>
      </c>
      <c r="CJ234" s="76" t="s">
        <v>297</v>
      </c>
      <c r="CK234" s="76" t="s">
        <v>297</v>
      </c>
      <c r="CL234" s="79">
        <v>0</v>
      </c>
      <c r="CM234" s="79">
        <v>0</v>
      </c>
      <c r="CN234" s="79">
        <v>0</v>
      </c>
      <c r="CO234" s="79">
        <v>0</v>
      </c>
      <c r="CP234" s="79">
        <v>0</v>
      </c>
      <c r="CQ234" s="79">
        <v>0</v>
      </c>
      <c r="CR234" s="79">
        <v>0</v>
      </c>
      <c r="CS234" s="79">
        <v>0</v>
      </c>
      <c r="CT234" s="79">
        <v>0</v>
      </c>
      <c r="CU234" s="79">
        <v>2021100052049990</v>
      </c>
      <c r="CV234" s="79" t="s">
        <v>256</v>
      </c>
      <c r="CW234" s="76" t="s">
        <v>256</v>
      </c>
      <c r="CX234" s="79" t="s">
        <v>2772</v>
      </c>
      <c r="CY234" s="79" t="s">
        <v>256</v>
      </c>
      <c r="CZ234" s="79" t="s">
        <v>256</v>
      </c>
      <c r="DA234" s="79" t="s">
        <v>256</v>
      </c>
      <c r="DB234" s="79" t="s">
        <v>256</v>
      </c>
      <c r="DC234" s="79" t="s">
        <v>256</v>
      </c>
      <c r="DD234" s="79" t="s">
        <v>256</v>
      </c>
      <c r="DE234" s="79" t="s">
        <v>256</v>
      </c>
      <c r="DF234" s="44" t="s">
        <v>256</v>
      </c>
    </row>
    <row r="235" spans="1:110" x14ac:dyDescent="0.25">
      <c r="A235" s="76" t="s">
        <v>251</v>
      </c>
      <c r="B235" s="77">
        <v>43770</v>
      </c>
      <c r="C235" s="78" t="s">
        <v>252</v>
      </c>
      <c r="D235" s="78" t="s">
        <v>253</v>
      </c>
      <c r="E235" s="76" t="s">
        <v>254</v>
      </c>
      <c r="F235" s="76" t="s">
        <v>255</v>
      </c>
      <c r="G235" s="76" t="s">
        <v>256</v>
      </c>
      <c r="H235" s="76" t="s">
        <v>257</v>
      </c>
      <c r="I235" s="76" t="s">
        <v>258</v>
      </c>
      <c r="J235" s="78" t="s">
        <v>252</v>
      </c>
      <c r="K235" s="78" t="s">
        <v>259</v>
      </c>
      <c r="L235" s="76" t="s">
        <v>260</v>
      </c>
      <c r="M235" s="76" t="s">
        <v>261</v>
      </c>
      <c r="N235" s="76" t="s">
        <v>1569</v>
      </c>
      <c r="O235" s="76" t="s">
        <v>1570</v>
      </c>
      <c r="P235" s="76" t="s">
        <v>1571</v>
      </c>
      <c r="Q235" s="76" t="s">
        <v>2736</v>
      </c>
      <c r="R235" s="76" t="s">
        <v>2011</v>
      </c>
      <c r="S235" s="76" t="s">
        <v>1848</v>
      </c>
      <c r="T235" s="76" t="s">
        <v>268</v>
      </c>
      <c r="U235" s="76" t="s">
        <v>512</v>
      </c>
      <c r="V235" s="79">
        <v>300000</v>
      </c>
      <c r="W235" s="79">
        <v>0</v>
      </c>
      <c r="X235" s="76" t="s">
        <v>2737</v>
      </c>
      <c r="Y235" s="76" t="s">
        <v>2738</v>
      </c>
      <c r="Z235" s="76" t="s">
        <v>362</v>
      </c>
      <c r="AA235" s="76" t="s">
        <v>496</v>
      </c>
      <c r="AB235" s="76" t="s">
        <v>296</v>
      </c>
      <c r="AC235" s="76" t="s">
        <v>642</v>
      </c>
      <c r="AD235" s="76" t="s">
        <v>2739</v>
      </c>
      <c r="AE235" s="76" t="s">
        <v>222</v>
      </c>
      <c r="AF235" s="76" t="s">
        <v>277</v>
      </c>
      <c r="AG235" s="76" t="s">
        <v>2740</v>
      </c>
      <c r="AH235" s="76" t="s">
        <v>2650</v>
      </c>
      <c r="AI235" s="78" t="s">
        <v>2706</v>
      </c>
      <c r="AJ235" s="78" t="s">
        <v>1580</v>
      </c>
      <c r="AK235" s="79">
        <v>9506</v>
      </c>
      <c r="AL235" s="76" t="s">
        <v>209</v>
      </c>
      <c r="AM235" s="78" t="s">
        <v>2224</v>
      </c>
      <c r="AN235" s="78" t="s">
        <v>1894</v>
      </c>
      <c r="AO235" s="78" t="s">
        <v>1894</v>
      </c>
      <c r="AP235" s="76" t="s">
        <v>373</v>
      </c>
      <c r="AQ235" s="76" t="s">
        <v>373</v>
      </c>
      <c r="AR235" s="79">
        <v>1820</v>
      </c>
      <c r="AS235" s="79" t="s">
        <v>256</v>
      </c>
      <c r="AT235" s="79">
        <v>0</v>
      </c>
      <c r="AU235" s="76" t="s">
        <v>2773</v>
      </c>
      <c r="AV235" s="79">
        <v>7686</v>
      </c>
      <c r="AW235" s="79">
        <v>0</v>
      </c>
      <c r="AX235" s="79">
        <v>7686</v>
      </c>
      <c r="AY235" s="79">
        <v>0</v>
      </c>
      <c r="AZ235" s="79">
        <v>7686</v>
      </c>
      <c r="BA235" s="76" t="s">
        <v>1569</v>
      </c>
      <c r="BB235" s="78" t="s">
        <v>1594</v>
      </c>
      <c r="BC235" s="78" t="s">
        <v>1594</v>
      </c>
      <c r="BD235" s="76">
        <v>60</v>
      </c>
      <c r="BE235" s="78" t="s">
        <v>2774</v>
      </c>
      <c r="BF235" s="76" t="s">
        <v>2775</v>
      </c>
      <c r="BG235" s="78" t="s">
        <v>2774</v>
      </c>
      <c r="BH235" s="76" t="s">
        <v>2775</v>
      </c>
      <c r="BI235" s="78" t="s">
        <v>2774</v>
      </c>
      <c r="BJ235" s="78" t="s">
        <v>2774</v>
      </c>
      <c r="BK235" s="76" t="s">
        <v>256</v>
      </c>
      <c r="BL235" s="79">
        <v>249015</v>
      </c>
      <c r="BM235" s="79">
        <v>241329</v>
      </c>
      <c r="BN235" s="76" t="s">
        <v>290</v>
      </c>
      <c r="BO235" s="76" t="s">
        <v>291</v>
      </c>
      <c r="BP235" s="76" t="s">
        <v>2746</v>
      </c>
      <c r="BQ235" s="76" t="s">
        <v>256</v>
      </c>
      <c r="BR235" s="76" t="s">
        <v>256</v>
      </c>
      <c r="BS235" s="76" t="s">
        <v>293</v>
      </c>
      <c r="BT235" s="76" t="s">
        <v>256</v>
      </c>
      <c r="BU235" s="76" t="s">
        <v>256</v>
      </c>
      <c r="BV235" s="76" t="s">
        <v>256</v>
      </c>
      <c r="BW235" s="76" t="s">
        <v>256</v>
      </c>
      <c r="BX235" s="76" t="s">
        <v>256</v>
      </c>
      <c r="BY235" s="76" t="s">
        <v>294</v>
      </c>
      <c r="BZ235" s="76" t="s">
        <v>256</v>
      </c>
      <c r="CA235" s="76" t="s">
        <v>256</v>
      </c>
      <c r="CB235" s="76" t="s">
        <v>256</v>
      </c>
      <c r="CC235" s="76" t="s">
        <v>256</v>
      </c>
      <c r="CD235" s="76" t="s">
        <v>2747</v>
      </c>
      <c r="CE235" s="76" t="s">
        <v>296</v>
      </c>
      <c r="CF235" s="76" t="s">
        <v>297</v>
      </c>
      <c r="CG235" s="76" t="s">
        <v>297</v>
      </c>
      <c r="CH235" s="76" t="s">
        <v>297</v>
      </c>
      <c r="CI235" s="76" t="s">
        <v>297</v>
      </c>
      <c r="CJ235" s="76" t="s">
        <v>297</v>
      </c>
      <c r="CK235" s="76" t="s">
        <v>297</v>
      </c>
      <c r="CL235" s="79">
        <v>0</v>
      </c>
      <c r="CM235" s="79">
        <v>0</v>
      </c>
      <c r="CN235" s="79">
        <v>0</v>
      </c>
      <c r="CO235" s="79">
        <v>0</v>
      </c>
      <c r="CP235" s="79">
        <v>0</v>
      </c>
      <c r="CQ235" s="79">
        <v>0</v>
      </c>
      <c r="CR235" s="79">
        <v>0</v>
      </c>
      <c r="CS235" s="79">
        <v>0</v>
      </c>
      <c r="CT235" s="79">
        <v>0</v>
      </c>
      <c r="CU235" s="79">
        <v>2021100051982340</v>
      </c>
      <c r="CV235" s="79" t="s">
        <v>256</v>
      </c>
      <c r="CW235" s="76" t="s">
        <v>256</v>
      </c>
      <c r="CX235" s="79" t="s">
        <v>2776</v>
      </c>
      <c r="CY235" s="79" t="s">
        <v>256</v>
      </c>
      <c r="CZ235" s="79" t="s">
        <v>256</v>
      </c>
      <c r="DA235" s="79" t="s">
        <v>256</v>
      </c>
      <c r="DB235" s="79" t="s">
        <v>256</v>
      </c>
      <c r="DC235" s="79" t="s">
        <v>256</v>
      </c>
      <c r="DD235" s="79" t="s">
        <v>256</v>
      </c>
      <c r="DE235" s="79" t="s">
        <v>256</v>
      </c>
      <c r="DF235" s="44" t="s">
        <v>256</v>
      </c>
    </row>
    <row r="236" spans="1:110" x14ac:dyDescent="0.25">
      <c r="A236" s="76" t="s">
        <v>251</v>
      </c>
      <c r="B236" s="77">
        <v>43770</v>
      </c>
      <c r="C236" s="78" t="s">
        <v>252</v>
      </c>
      <c r="D236" s="78" t="s">
        <v>253</v>
      </c>
      <c r="E236" s="76" t="s">
        <v>254</v>
      </c>
      <c r="F236" s="76" t="s">
        <v>255</v>
      </c>
      <c r="G236" s="76" t="s">
        <v>256</v>
      </c>
      <c r="H236" s="76" t="s">
        <v>257</v>
      </c>
      <c r="I236" s="76" t="s">
        <v>258</v>
      </c>
      <c r="J236" s="78" t="s">
        <v>252</v>
      </c>
      <c r="K236" s="78" t="s">
        <v>259</v>
      </c>
      <c r="L236" s="76" t="s">
        <v>260</v>
      </c>
      <c r="M236" s="76" t="s">
        <v>261</v>
      </c>
      <c r="N236" s="76" t="s">
        <v>736</v>
      </c>
      <c r="O236" s="76" t="s">
        <v>737</v>
      </c>
      <c r="P236" s="76" t="s">
        <v>738</v>
      </c>
      <c r="Q236" s="76" t="s">
        <v>736</v>
      </c>
      <c r="R236" s="76" t="s">
        <v>1449</v>
      </c>
      <c r="S236" s="76" t="s">
        <v>445</v>
      </c>
      <c r="T236" s="76" t="s">
        <v>338</v>
      </c>
      <c r="U236" s="76" t="s">
        <v>203</v>
      </c>
      <c r="V236" s="79">
        <v>300000</v>
      </c>
      <c r="W236" s="79">
        <v>0</v>
      </c>
      <c r="X236" s="76" t="s">
        <v>2777</v>
      </c>
      <c r="Y236" s="76" t="s">
        <v>550</v>
      </c>
      <c r="Z236" s="76" t="s">
        <v>272</v>
      </c>
      <c r="AA236" s="76" t="s">
        <v>308</v>
      </c>
      <c r="AB236" s="76" t="s">
        <v>551</v>
      </c>
      <c r="AC236" s="76" t="s">
        <v>256</v>
      </c>
      <c r="AD236" s="76" t="s">
        <v>552</v>
      </c>
      <c r="AE236" s="76" t="s">
        <v>222</v>
      </c>
      <c r="AF236" s="76" t="s">
        <v>2591</v>
      </c>
      <c r="AG236" s="76" t="s">
        <v>2592</v>
      </c>
      <c r="AH236" s="76" t="s">
        <v>480</v>
      </c>
      <c r="AI236" s="78" t="s">
        <v>2778</v>
      </c>
      <c r="AJ236" s="78" t="s">
        <v>2779</v>
      </c>
      <c r="AK236" s="79">
        <v>15161</v>
      </c>
      <c r="AL236" s="76" t="s">
        <v>210</v>
      </c>
      <c r="AM236" s="78" t="s">
        <v>2417</v>
      </c>
      <c r="AN236" s="78" t="s">
        <v>2417</v>
      </c>
      <c r="AO236" s="78" t="s">
        <v>2417</v>
      </c>
      <c r="AP236" s="76" t="s">
        <v>232</v>
      </c>
      <c r="AQ236" s="76" t="s">
        <v>232</v>
      </c>
      <c r="AR236" s="79">
        <v>1918</v>
      </c>
      <c r="AS236" s="79" t="s">
        <v>256</v>
      </c>
      <c r="AT236" s="79">
        <v>1516</v>
      </c>
      <c r="AU236" s="76" t="s">
        <v>2780</v>
      </c>
      <c r="AV236" s="79">
        <v>11727</v>
      </c>
      <c r="AW236" s="79">
        <v>1173</v>
      </c>
      <c r="AX236" s="79">
        <v>10554</v>
      </c>
      <c r="AY236" s="79">
        <v>0</v>
      </c>
      <c r="AZ236" s="79">
        <v>11727</v>
      </c>
      <c r="BA236" s="76" t="s">
        <v>558</v>
      </c>
      <c r="BB236" s="78" t="s">
        <v>2579</v>
      </c>
      <c r="BC236" s="78" t="s">
        <v>2579</v>
      </c>
      <c r="BD236" s="76">
        <v>8</v>
      </c>
      <c r="BE236" s="78" t="s">
        <v>2580</v>
      </c>
      <c r="BF236" s="76" t="s">
        <v>2781</v>
      </c>
      <c r="BG236" s="78" t="s">
        <v>2580</v>
      </c>
      <c r="BH236" s="76" t="s">
        <v>2781</v>
      </c>
      <c r="BI236" s="78" t="s">
        <v>2580</v>
      </c>
      <c r="BJ236" s="78" t="s">
        <v>2580</v>
      </c>
      <c r="BK236" s="76" t="s">
        <v>256</v>
      </c>
      <c r="BL236" s="79">
        <v>242735</v>
      </c>
      <c r="BM236" s="79">
        <v>231008</v>
      </c>
      <c r="BN236" s="76" t="s">
        <v>256</v>
      </c>
      <c r="BO236" s="76" t="s">
        <v>256</v>
      </c>
      <c r="BP236" s="76" t="s">
        <v>256</v>
      </c>
      <c r="BQ236" s="76" t="s">
        <v>256</v>
      </c>
      <c r="BR236" s="76" t="s">
        <v>256</v>
      </c>
      <c r="BS236" s="76" t="s">
        <v>293</v>
      </c>
      <c r="BT236" s="76" t="s">
        <v>256</v>
      </c>
      <c r="BU236" s="76" t="s">
        <v>256</v>
      </c>
      <c r="BV236" s="76" t="s">
        <v>256</v>
      </c>
      <c r="BW236" s="76" t="s">
        <v>256</v>
      </c>
      <c r="BX236" s="76" t="s">
        <v>256</v>
      </c>
      <c r="BY236" s="76" t="s">
        <v>294</v>
      </c>
      <c r="BZ236" s="76" t="s">
        <v>256</v>
      </c>
      <c r="CA236" s="76" t="s">
        <v>256</v>
      </c>
      <c r="CB236" s="76" t="s">
        <v>256</v>
      </c>
      <c r="CC236" s="76" t="s">
        <v>256</v>
      </c>
      <c r="CD236" s="76" t="s">
        <v>560</v>
      </c>
      <c r="CE236" s="76" t="s">
        <v>296</v>
      </c>
      <c r="CF236" s="76" t="s">
        <v>297</v>
      </c>
      <c r="CG236" s="76" t="s">
        <v>297</v>
      </c>
      <c r="CH236" s="76" t="s">
        <v>297</v>
      </c>
      <c r="CI236" s="76" t="s">
        <v>297</v>
      </c>
      <c r="CJ236" s="76" t="s">
        <v>297</v>
      </c>
      <c r="CK236" s="76" t="s">
        <v>297</v>
      </c>
      <c r="CL236" s="79">
        <v>0</v>
      </c>
      <c r="CM236" s="79">
        <v>0</v>
      </c>
      <c r="CN236" s="79">
        <v>0</v>
      </c>
      <c r="CO236" s="79">
        <v>0</v>
      </c>
      <c r="CP236" s="79">
        <v>0</v>
      </c>
      <c r="CQ236" s="79">
        <v>0</v>
      </c>
      <c r="CR236" s="79">
        <v>0</v>
      </c>
      <c r="CS236" s="79">
        <v>0</v>
      </c>
      <c r="CT236" s="79">
        <v>0</v>
      </c>
      <c r="CU236" s="79">
        <v>2021100051982350</v>
      </c>
      <c r="CV236" s="79" t="s">
        <v>256</v>
      </c>
      <c r="CW236" s="76" t="s">
        <v>256</v>
      </c>
      <c r="CX236" s="79" t="s">
        <v>2782</v>
      </c>
      <c r="CY236" s="79" t="s">
        <v>256</v>
      </c>
      <c r="CZ236" s="79" t="s">
        <v>256</v>
      </c>
      <c r="DA236" s="79" t="s">
        <v>256</v>
      </c>
      <c r="DB236" s="79" t="s">
        <v>256</v>
      </c>
      <c r="DC236" s="79" t="s">
        <v>256</v>
      </c>
      <c r="DD236" s="79" t="s">
        <v>256</v>
      </c>
      <c r="DE236" s="79" t="s">
        <v>256</v>
      </c>
      <c r="DF236" s="44" t="s">
        <v>256</v>
      </c>
    </row>
    <row r="237" spans="1:110" x14ac:dyDescent="0.25">
      <c r="A237" s="76" t="s">
        <v>251</v>
      </c>
      <c r="B237" s="77">
        <v>43770</v>
      </c>
      <c r="C237" s="78" t="s">
        <v>252</v>
      </c>
      <c r="D237" s="78" t="s">
        <v>253</v>
      </c>
      <c r="E237" s="76" t="s">
        <v>254</v>
      </c>
      <c r="F237" s="76" t="s">
        <v>255</v>
      </c>
      <c r="G237" s="76" t="s">
        <v>256</v>
      </c>
      <c r="H237" s="76" t="s">
        <v>257</v>
      </c>
      <c r="I237" s="76" t="s">
        <v>258</v>
      </c>
      <c r="J237" s="78" t="s">
        <v>252</v>
      </c>
      <c r="K237" s="78" t="s">
        <v>259</v>
      </c>
      <c r="L237" s="76" t="s">
        <v>260</v>
      </c>
      <c r="M237" s="76" t="s">
        <v>261</v>
      </c>
      <c r="N237" s="76" t="s">
        <v>2488</v>
      </c>
      <c r="O237" s="76" t="s">
        <v>2489</v>
      </c>
      <c r="P237" s="76" t="s">
        <v>2490</v>
      </c>
      <c r="Q237" s="76" t="s">
        <v>2783</v>
      </c>
      <c r="R237" s="76" t="s">
        <v>1053</v>
      </c>
      <c r="S237" s="76" t="s">
        <v>267</v>
      </c>
      <c r="T237" s="76" t="s">
        <v>338</v>
      </c>
      <c r="U237" s="76" t="s">
        <v>548</v>
      </c>
      <c r="V237" s="79">
        <v>300000</v>
      </c>
      <c r="W237" s="79">
        <v>0</v>
      </c>
      <c r="X237" s="76" t="s">
        <v>2784</v>
      </c>
      <c r="Y237" s="76" t="s">
        <v>2785</v>
      </c>
      <c r="Z237" s="76" t="s">
        <v>2786</v>
      </c>
      <c r="AA237" s="76" t="s">
        <v>2787</v>
      </c>
      <c r="AB237" s="76" t="s">
        <v>256</v>
      </c>
      <c r="AC237" s="76" t="s">
        <v>296</v>
      </c>
      <c r="AD237" s="76" t="s">
        <v>2788</v>
      </c>
      <c r="AE237" s="76" t="s">
        <v>222</v>
      </c>
      <c r="AF237" s="76" t="s">
        <v>2789</v>
      </c>
      <c r="AG237" s="76" t="s">
        <v>2790</v>
      </c>
      <c r="AH237" s="76" t="s">
        <v>2473</v>
      </c>
      <c r="AI237" s="78" t="s">
        <v>2791</v>
      </c>
      <c r="AJ237" s="78" t="s">
        <v>2351</v>
      </c>
      <c r="AK237" s="79">
        <v>10814</v>
      </c>
      <c r="AL237" s="76" t="s">
        <v>210</v>
      </c>
      <c r="AM237" s="78" t="s">
        <v>2410</v>
      </c>
      <c r="AN237" s="78" t="s">
        <v>2143</v>
      </c>
      <c r="AO237" s="78" t="s">
        <v>2143</v>
      </c>
      <c r="AP237" s="76" t="s">
        <v>317</v>
      </c>
      <c r="AQ237" s="76" t="s">
        <v>373</v>
      </c>
      <c r="AR237" s="79">
        <v>728</v>
      </c>
      <c r="AS237" s="79" t="s">
        <v>256</v>
      </c>
      <c r="AT237" s="79">
        <v>0</v>
      </c>
      <c r="AU237" s="76" t="s">
        <v>2792</v>
      </c>
      <c r="AV237" s="79">
        <v>10086</v>
      </c>
      <c r="AW237" s="79">
        <v>0</v>
      </c>
      <c r="AX237" s="79">
        <v>10086</v>
      </c>
      <c r="AY237" s="79">
        <v>0</v>
      </c>
      <c r="AZ237" s="79">
        <v>10086</v>
      </c>
      <c r="BA237" s="76" t="s">
        <v>2488</v>
      </c>
      <c r="BB237" s="78" t="s">
        <v>2410</v>
      </c>
      <c r="BC237" s="78" t="s">
        <v>2410</v>
      </c>
      <c r="BD237" s="76">
        <v>23</v>
      </c>
      <c r="BE237" s="78" t="s">
        <v>2793</v>
      </c>
      <c r="BF237" s="76" t="s">
        <v>2794</v>
      </c>
      <c r="BG237" s="78" t="s">
        <v>2793</v>
      </c>
      <c r="BH237" s="76" t="s">
        <v>2794</v>
      </c>
      <c r="BI237" s="78" t="s">
        <v>2793</v>
      </c>
      <c r="BJ237" s="78" t="s">
        <v>2793</v>
      </c>
      <c r="BK237" s="76" t="s">
        <v>256</v>
      </c>
      <c r="BL237" s="79">
        <v>237158</v>
      </c>
      <c r="BM237" s="79">
        <v>227072</v>
      </c>
      <c r="BN237" s="76" t="s">
        <v>290</v>
      </c>
      <c r="BO237" s="76" t="s">
        <v>291</v>
      </c>
      <c r="BP237" s="76" t="s">
        <v>2795</v>
      </c>
      <c r="BQ237" s="76" t="s">
        <v>256</v>
      </c>
      <c r="BR237" s="76" t="s">
        <v>256</v>
      </c>
      <c r="BS237" s="76" t="s">
        <v>293</v>
      </c>
      <c r="BT237" s="76" t="s">
        <v>256</v>
      </c>
      <c r="BU237" s="76" t="s">
        <v>256</v>
      </c>
      <c r="BV237" s="76" t="s">
        <v>256</v>
      </c>
      <c r="BW237" s="76" t="s">
        <v>256</v>
      </c>
      <c r="BX237" s="76" t="s">
        <v>256</v>
      </c>
      <c r="BY237" s="76" t="s">
        <v>294</v>
      </c>
      <c r="BZ237" s="76" t="s">
        <v>256</v>
      </c>
      <c r="CA237" s="76" t="s">
        <v>256</v>
      </c>
      <c r="CB237" s="76" t="s">
        <v>256</v>
      </c>
      <c r="CC237" s="76" t="s">
        <v>256</v>
      </c>
      <c r="CD237" s="76" t="s">
        <v>2796</v>
      </c>
      <c r="CE237" s="76" t="s">
        <v>296</v>
      </c>
      <c r="CF237" s="76" t="s">
        <v>297</v>
      </c>
      <c r="CG237" s="76" t="s">
        <v>297</v>
      </c>
      <c r="CH237" s="76" t="s">
        <v>297</v>
      </c>
      <c r="CI237" s="76" t="s">
        <v>297</v>
      </c>
      <c r="CJ237" s="76" t="s">
        <v>297</v>
      </c>
      <c r="CK237" s="76" t="s">
        <v>297</v>
      </c>
      <c r="CL237" s="79">
        <v>0</v>
      </c>
      <c r="CM237" s="79">
        <v>0</v>
      </c>
      <c r="CN237" s="79">
        <v>0</v>
      </c>
      <c r="CO237" s="79">
        <v>0</v>
      </c>
      <c r="CP237" s="79">
        <v>0</v>
      </c>
      <c r="CQ237" s="79">
        <v>0</v>
      </c>
      <c r="CR237" s="79">
        <v>0</v>
      </c>
      <c r="CS237" s="79">
        <v>0</v>
      </c>
      <c r="CT237" s="79">
        <v>0</v>
      </c>
      <c r="CU237" s="79">
        <v>2021100051991110</v>
      </c>
      <c r="CV237" s="79" t="s">
        <v>256</v>
      </c>
      <c r="CW237" s="76" t="s">
        <v>256</v>
      </c>
      <c r="CX237" s="79" t="s">
        <v>2797</v>
      </c>
      <c r="CY237" s="79" t="s">
        <v>256</v>
      </c>
      <c r="CZ237" s="79" t="s">
        <v>256</v>
      </c>
      <c r="DA237" s="79" t="s">
        <v>256</v>
      </c>
      <c r="DB237" s="79" t="s">
        <v>256</v>
      </c>
      <c r="DC237" s="79" t="s">
        <v>256</v>
      </c>
      <c r="DD237" s="79" t="s">
        <v>256</v>
      </c>
      <c r="DE237" s="79" t="s">
        <v>256</v>
      </c>
      <c r="DF237" s="44" t="s">
        <v>256</v>
      </c>
    </row>
    <row r="238" spans="1:110" x14ac:dyDescent="0.25">
      <c r="A238" s="76" t="s">
        <v>251</v>
      </c>
      <c r="B238" s="77">
        <v>43770</v>
      </c>
      <c r="C238" s="78" t="s">
        <v>252</v>
      </c>
      <c r="D238" s="78" t="s">
        <v>253</v>
      </c>
      <c r="E238" s="76" t="s">
        <v>254</v>
      </c>
      <c r="F238" s="76" t="s">
        <v>255</v>
      </c>
      <c r="G238" s="76" t="s">
        <v>256</v>
      </c>
      <c r="H238" s="76" t="s">
        <v>257</v>
      </c>
      <c r="I238" s="76" t="s">
        <v>258</v>
      </c>
      <c r="J238" s="78" t="s">
        <v>252</v>
      </c>
      <c r="K238" s="78" t="s">
        <v>259</v>
      </c>
      <c r="L238" s="76" t="s">
        <v>260</v>
      </c>
      <c r="M238" s="76" t="s">
        <v>261</v>
      </c>
      <c r="N238" s="76" t="s">
        <v>2488</v>
      </c>
      <c r="O238" s="76" t="s">
        <v>2489</v>
      </c>
      <c r="P238" s="76" t="s">
        <v>2490</v>
      </c>
      <c r="Q238" s="76" t="s">
        <v>2783</v>
      </c>
      <c r="R238" s="76" t="s">
        <v>1053</v>
      </c>
      <c r="S238" s="76" t="s">
        <v>267</v>
      </c>
      <c r="T238" s="76" t="s">
        <v>338</v>
      </c>
      <c r="U238" s="76" t="s">
        <v>548</v>
      </c>
      <c r="V238" s="79">
        <v>300000</v>
      </c>
      <c r="W238" s="79">
        <v>0</v>
      </c>
      <c r="X238" s="76" t="s">
        <v>2784</v>
      </c>
      <c r="Y238" s="76" t="s">
        <v>2785</v>
      </c>
      <c r="Z238" s="76" t="s">
        <v>2786</v>
      </c>
      <c r="AA238" s="76" t="s">
        <v>2787</v>
      </c>
      <c r="AB238" s="76" t="s">
        <v>256</v>
      </c>
      <c r="AC238" s="76" t="s">
        <v>296</v>
      </c>
      <c r="AD238" s="76" t="s">
        <v>2788</v>
      </c>
      <c r="AE238" s="76" t="s">
        <v>222</v>
      </c>
      <c r="AF238" s="76" t="s">
        <v>2789</v>
      </c>
      <c r="AG238" s="76" t="s">
        <v>2790</v>
      </c>
      <c r="AH238" s="76" t="s">
        <v>2473</v>
      </c>
      <c r="AI238" s="78" t="s">
        <v>2791</v>
      </c>
      <c r="AJ238" s="78" t="s">
        <v>2351</v>
      </c>
      <c r="AK238" s="79">
        <v>16964</v>
      </c>
      <c r="AL238" s="76" t="s">
        <v>210</v>
      </c>
      <c r="AM238" s="78" t="s">
        <v>2798</v>
      </c>
      <c r="AN238" s="78" t="s">
        <v>1594</v>
      </c>
      <c r="AO238" s="78" t="s">
        <v>1594</v>
      </c>
      <c r="AP238" s="76" t="s">
        <v>660</v>
      </c>
      <c r="AQ238" s="76" t="s">
        <v>373</v>
      </c>
      <c r="AR238" s="79">
        <v>13014</v>
      </c>
      <c r="AS238" s="79" t="s">
        <v>256</v>
      </c>
      <c r="AT238" s="79">
        <v>0</v>
      </c>
      <c r="AU238" s="76" t="s">
        <v>2799</v>
      </c>
      <c r="AV238" s="79">
        <v>3950</v>
      </c>
      <c r="AW238" s="79">
        <v>0</v>
      </c>
      <c r="AX238" s="79">
        <v>3950</v>
      </c>
      <c r="AY238" s="79">
        <v>0</v>
      </c>
      <c r="AZ238" s="79">
        <v>3950</v>
      </c>
      <c r="BA238" s="76" t="s">
        <v>2488</v>
      </c>
      <c r="BB238" s="78" t="s">
        <v>2798</v>
      </c>
      <c r="BC238" s="78" t="s">
        <v>2798</v>
      </c>
      <c r="BD238" s="76">
        <v>64</v>
      </c>
      <c r="BE238" s="78" t="s">
        <v>2800</v>
      </c>
      <c r="BF238" s="76" t="s">
        <v>2801</v>
      </c>
      <c r="BG238" s="78" t="s">
        <v>2800</v>
      </c>
      <c r="BH238" s="76" t="s">
        <v>2801</v>
      </c>
      <c r="BI238" s="78" t="s">
        <v>2800</v>
      </c>
      <c r="BJ238" s="78" t="s">
        <v>2800</v>
      </c>
      <c r="BK238" s="76" t="s">
        <v>256</v>
      </c>
      <c r="BL238" s="79">
        <v>227072</v>
      </c>
      <c r="BM238" s="79">
        <v>223122</v>
      </c>
      <c r="BN238" s="76" t="s">
        <v>256</v>
      </c>
      <c r="BO238" s="76" t="s">
        <v>256</v>
      </c>
      <c r="BP238" s="76" t="s">
        <v>256</v>
      </c>
      <c r="BQ238" s="76" t="s">
        <v>256</v>
      </c>
      <c r="BR238" s="76" t="s">
        <v>256</v>
      </c>
      <c r="BS238" s="76" t="s">
        <v>293</v>
      </c>
      <c r="BT238" s="76" t="s">
        <v>256</v>
      </c>
      <c r="BU238" s="76" t="s">
        <v>256</v>
      </c>
      <c r="BV238" s="76" t="s">
        <v>256</v>
      </c>
      <c r="BW238" s="76" t="s">
        <v>256</v>
      </c>
      <c r="BX238" s="76" t="s">
        <v>256</v>
      </c>
      <c r="BY238" s="76" t="s">
        <v>294</v>
      </c>
      <c r="BZ238" s="76" t="s">
        <v>256</v>
      </c>
      <c r="CA238" s="76" t="s">
        <v>256</v>
      </c>
      <c r="CB238" s="76" t="s">
        <v>256</v>
      </c>
      <c r="CC238" s="76" t="s">
        <v>256</v>
      </c>
      <c r="CD238" s="76" t="s">
        <v>2796</v>
      </c>
      <c r="CE238" s="76" t="s">
        <v>296</v>
      </c>
      <c r="CF238" s="76" t="s">
        <v>297</v>
      </c>
      <c r="CG238" s="76" t="s">
        <v>297</v>
      </c>
      <c r="CH238" s="76" t="s">
        <v>297</v>
      </c>
      <c r="CI238" s="76" t="s">
        <v>297</v>
      </c>
      <c r="CJ238" s="76" t="s">
        <v>297</v>
      </c>
      <c r="CK238" s="76" t="s">
        <v>297</v>
      </c>
      <c r="CL238" s="79">
        <v>0</v>
      </c>
      <c r="CM238" s="79">
        <v>0</v>
      </c>
      <c r="CN238" s="79">
        <v>0</v>
      </c>
      <c r="CO238" s="79">
        <v>0</v>
      </c>
      <c r="CP238" s="79">
        <v>0</v>
      </c>
      <c r="CQ238" s="79">
        <v>0</v>
      </c>
      <c r="CR238" s="79">
        <v>0</v>
      </c>
      <c r="CS238" s="79">
        <v>0</v>
      </c>
      <c r="CT238" s="79">
        <v>0</v>
      </c>
      <c r="CU238" s="79">
        <v>2021100052007770</v>
      </c>
      <c r="CV238" s="79" t="s">
        <v>256</v>
      </c>
      <c r="CW238" s="76" t="s">
        <v>256</v>
      </c>
      <c r="CX238" s="79" t="s">
        <v>2802</v>
      </c>
      <c r="CY238" s="79" t="s">
        <v>256</v>
      </c>
      <c r="CZ238" s="79" t="s">
        <v>256</v>
      </c>
      <c r="DA238" s="79" t="s">
        <v>256</v>
      </c>
      <c r="DB238" s="79" t="s">
        <v>256</v>
      </c>
      <c r="DC238" s="79" t="s">
        <v>256</v>
      </c>
      <c r="DD238" s="79" t="s">
        <v>256</v>
      </c>
      <c r="DE238" s="79" t="s">
        <v>256</v>
      </c>
      <c r="DF238" s="44" t="s">
        <v>256</v>
      </c>
    </row>
    <row r="239" spans="1:110" x14ac:dyDescent="0.25">
      <c r="A239" s="76" t="s">
        <v>251</v>
      </c>
      <c r="B239" s="77">
        <v>43770</v>
      </c>
      <c r="C239" s="78" t="s">
        <v>252</v>
      </c>
      <c r="D239" s="78" t="s">
        <v>253</v>
      </c>
      <c r="E239" s="76" t="s">
        <v>254</v>
      </c>
      <c r="F239" s="76" t="s">
        <v>255</v>
      </c>
      <c r="G239" s="76" t="s">
        <v>256</v>
      </c>
      <c r="H239" s="76" t="s">
        <v>257</v>
      </c>
      <c r="I239" s="76" t="s">
        <v>258</v>
      </c>
      <c r="J239" s="78" t="s">
        <v>252</v>
      </c>
      <c r="K239" s="78" t="s">
        <v>259</v>
      </c>
      <c r="L239" s="76" t="s">
        <v>260</v>
      </c>
      <c r="M239" s="76" t="s">
        <v>261</v>
      </c>
      <c r="N239" s="76" t="s">
        <v>2488</v>
      </c>
      <c r="O239" s="76" t="s">
        <v>2489</v>
      </c>
      <c r="P239" s="76" t="s">
        <v>2490</v>
      </c>
      <c r="Q239" s="76" t="s">
        <v>2783</v>
      </c>
      <c r="R239" s="76" t="s">
        <v>1053</v>
      </c>
      <c r="S239" s="76" t="s">
        <v>267</v>
      </c>
      <c r="T239" s="76" t="s">
        <v>338</v>
      </c>
      <c r="U239" s="76" t="s">
        <v>548</v>
      </c>
      <c r="V239" s="79">
        <v>300000</v>
      </c>
      <c r="W239" s="79">
        <v>0</v>
      </c>
      <c r="X239" s="76" t="s">
        <v>2784</v>
      </c>
      <c r="Y239" s="76" t="s">
        <v>2785</v>
      </c>
      <c r="Z239" s="76" t="s">
        <v>2786</v>
      </c>
      <c r="AA239" s="76" t="s">
        <v>2787</v>
      </c>
      <c r="AB239" s="76" t="s">
        <v>256</v>
      </c>
      <c r="AC239" s="76" t="s">
        <v>296</v>
      </c>
      <c r="AD239" s="76" t="s">
        <v>2788</v>
      </c>
      <c r="AE239" s="76" t="s">
        <v>222</v>
      </c>
      <c r="AF239" s="76" t="s">
        <v>2789</v>
      </c>
      <c r="AG239" s="76" t="s">
        <v>2790</v>
      </c>
      <c r="AH239" s="76" t="s">
        <v>2473</v>
      </c>
      <c r="AI239" s="78" t="s">
        <v>2791</v>
      </c>
      <c r="AJ239" s="78" t="s">
        <v>2351</v>
      </c>
      <c r="AK239" s="79">
        <v>46806</v>
      </c>
      <c r="AL239" s="76" t="s">
        <v>212</v>
      </c>
      <c r="AM239" s="78" t="s">
        <v>2400</v>
      </c>
      <c r="AN239" s="78" t="s">
        <v>2400</v>
      </c>
      <c r="AO239" s="78" t="s">
        <v>2400</v>
      </c>
      <c r="AP239" s="76" t="s">
        <v>373</v>
      </c>
      <c r="AQ239" s="76" t="s">
        <v>373</v>
      </c>
      <c r="AR239" s="79">
        <v>16964</v>
      </c>
      <c r="AS239" s="79" t="s">
        <v>256</v>
      </c>
      <c r="AT239" s="79">
        <v>0</v>
      </c>
      <c r="AU239" s="76" t="s">
        <v>2803</v>
      </c>
      <c r="AV239" s="79">
        <v>29842</v>
      </c>
      <c r="AW239" s="79">
        <v>0</v>
      </c>
      <c r="AX239" s="79">
        <v>29842</v>
      </c>
      <c r="AY239" s="79">
        <v>0</v>
      </c>
      <c r="AZ239" s="79">
        <v>29842</v>
      </c>
      <c r="BA239" s="76" t="s">
        <v>2488</v>
      </c>
      <c r="BB239" s="78" t="s">
        <v>2206</v>
      </c>
      <c r="BC239" s="78" t="s">
        <v>2207</v>
      </c>
      <c r="BD239" s="76">
        <v>16</v>
      </c>
      <c r="BE239" s="78" t="s">
        <v>2409</v>
      </c>
      <c r="BF239" s="76" t="s">
        <v>2804</v>
      </c>
      <c r="BG239" s="78" t="s">
        <v>2409</v>
      </c>
      <c r="BH239" s="76" t="s">
        <v>2804</v>
      </c>
      <c r="BI239" s="78" t="s">
        <v>2409</v>
      </c>
      <c r="BJ239" s="78" t="s">
        <v>2409</v>
      </c>
      <c r="BK239" s="76" t="s">
        <v>256</v>
      </c>
      <c r="BL239" s="79">
        <v>267000</v>
      </c>
      <c r="BM239" s="79">
        <v>237158</v>
      </c>
      <c r="BN239" s="76" t="s">
        <v>290</v>
      </c>
      <c r="BO239" s="76" t="s">
        <v>291</v>
      </c>
      <c r="BP239" s="76" t="s">
        <v>2805</v>
      </c>
      <c r="BQ239" s="76" t="s">
        <v>256</v>
      </c>
      <c r="BR239" s="76" t="s">
        <v>256</v>
      </c>
      <c r="BS239" s="76" t="s">
        <v>293</v>
      </c>
      <c r="BT239" s="76" t="s">
        <v>256</v>
      </c>
      <c r="BU239" s="76" t="s">
        <v>256</v>
      </c>
      <c r="BV239" s="76" t="s">
        <v>256</v>
      </c>
      <c r="BW239" s="76" t="s">
        <v>256</v>
      </c>
      <c r="BX239" s="76" t="s">
        <v>256</v>
      </c>
      <c r="BY239" s="76" t="s">
        <v>294</v>
      </c>
      <c r="BZ239" s="76" t="s">
        <v>256</v>
      </c>
      <c r="CA239" s="76" t="s">
        <v>256</v>
      </c>
      <c r="CB239" s="76" t="s">
        <v>256</v>
      </c>
      <c r="CC239" s="76" t="s">
        <v>256</v>
      </c>
      <c r="CD239" s="76" t="s">
        <v>2796</v>
      </c>
      <c r="CE239" s="76" t="s">
        <v>296</v>
      </c>
      <c r="CF239" s="76" t="s">
        <v>297</v>
      </c>
      <c r="CG239" s="76" t="s">
        <v>297</v>
      </c>
      <c r="CH239" s="76" t="s">
        <v>297</v>
      </c>
      <c r="CI239" s="76" t="s">
        <v>297</v>
      </c>
      <c r="CJ239" s="76" t="s">
        <v>297</v>
      </c>
      <c r="CK239" s="76" t="s">
        <v>297</v>
      </c>
      <c r="CL239" s="79">
        <v>0</v>
      </c>
      <c r="CM239" s="79">
        <v>0</v>
      </c>
      <c r="CN239" s="79">
        <v>0</v>
      </c>
      <c r="CO239" s="79">
        <v>0</v>
      </c>
      <c r="CP239" s="79">
        <v>0</v>
      </c>
      <c r="CQ239" s="79">
        <v>0</v>
      </c>
      <c r="CR239" s="79">
        <v>0</v>
      </c>
      <c r="CS239" s="79">
        <v>0</v>
      </c>
      <c r="CT239" s="79">
        <v>0</v>
      </c>
      <c r="CU239" s="79">
        <v>2021100051982360</v>
      </c>
      <c r="CV239" s="79" t="s">
        <v>256</v>
      </c>
      <c r="CW239" s="76" t="s">
        <v>256</v>
      </c>
      <c r="CX239" s="79" t="s">
        <v>2806</v>
      </c>
      <c r="CY239" s="79" t="s">
        <v>256</v>
      </c>
      <c r="CZ239" s="79" t="s">
        <v>256</v>
      </c>
      <c r="DA239" s="79" t="s">
        <v>256</v>
      </c>
      <c r="DB239" s="79" t="s">
        <v>256</v>
      </c>
      <c r="DC239" s="79" t="s">
        <v>256</v>
      </c>
      <c r="DD239" s="79" t="s">
        <v>256</v>
      </c>
      <c r="DE239" s="79" t="s">
        <v>256</v>
      </c>
      <c r="DF239" s="44" t="s">
        <v>256</v>
      </c>
    </row>
    <row r="240" spans="1:110" x14ac:dyDescent="0.25">
      <c r="A240" s="76" t="s">
        <v>251</v>
      </c>
      <c r="B240" s="77">
        <v>43770</v>
      </c>
      <c r="C240" s="78" t="s">
        <v>252</v>
      </c>
      <c r="D240" s="78" t="s">
        <v>253</v>
      </c>
      <c r="E240" s="76" t="s">
        <v>254</v>
      </c>
      <c r="F240" s="76" t="s">
        <v>255</v>
      </c>
      <c r="G240" s="76" t="s">
        <v>256</v>
      </c>
      <c r="H240" s="76" t="s">
        <v>257</v>
      </c>
      <c r="I240" s="76" t="s">
        <v>258</v>
      </c>
      <c r="J240" s="78" t="s">
        <v>252</v>
      </c>
      <c r="K240" s="78" t="s">
        <v>259</v>
      </c>
      <c r="L240" s="76" t="s">
        <v>260</v>
      </c>
      <c r="M240" s="76" t="s">
        <v>261</v>
      </c>
      <c r="N240" s="76" t="s">
        <v>2439</v>
      </c>
      <c r="O240" s="76" t="s">
        <v>2440</v>
      </c>
      <c r="P240" s="76" t="s">
        <v>2441</v>
      </c>
      <c r="Q240" s="76" t="s">
        <v>2442</v>
      </c>
      <c r="R240" s="76" t="s">
        <v>385</v>
      </c>
      <c r="S240" s="76" t="s">
        <v>304</v>
      </c>
      <c r="T240" s="76" t="s">
        <v>338</v>
      </c>
      <c r="U240" s="76" t="s">
        <v>548</v>
      </c>
      <c r="V240" s="79">
        <v>300000</v>
      </c>
      <c r="W240" s="79">
        <v>0</v>
      </c>
      <c r="X240" s="76" t="s">
        <v>2807</v>
      </c>
      <c r="Y240" s="76" t="s">
        <v>610</v>
      </c>
      <c r="Z240" s="76" t="s">
        <v>272</v>
      </c>
      <c r="AA240" s="76" t="s">
        <v>611</v>
      </c>
      <c r="AB240" s="76" t="s">
        <v>612</v>
      </c>
      <c r="AC240" s="76" t="s">
        <v>613</v>
      </c>
      <c r="AD240" s="76" t="s">
        <v>614</v>
      </c>
      <c r="AE240" s="76" t="s">
        <v>223</v>
      </c>
      <c r="AF240" s="76" t="s">
        <v>2808</v>
      </c>
      <c r="AG240" s="76" t="s">
        <v>2809</v>
      </c>
      <c r="AH240" s="76" t="s">
        <v>574</v>
      </c>
      <c r="AI240" s="78" t="s">
        <v>1894</v>
      </c>
      <c r="AJ240" s="78" t="s">
        <v>2254</v>
      </c>
      <c r="AK240" s="79">
        <v>2979</v>
      </c>
      <c r="AL240" s="76" t="s">
        <v>209</v>
      </c>
      <c r="AM240" s="78" t="s">
        <v>2143</v>
      </c>
      <c r="AN240" s="78" t="s">
        <v>2143</v>
      </c>
      <c r="AO240" s="78" t="s">
        <v>2143</v>
      </c>
      <c r="AP240" s="76" t="s">
        <v>317</v>
      </c>
      <c r="AQ240" s="76" t="s">
        <v>232</v>
      </c>
      <c r="AR240" s="79">
        <v>0</v>
      </c>
      <c r="AS240" s="79" t="s">
        <v>256</v>
      </c>
      <c r="AT240" s="79">
        <v>0</v>
      </c>
      <c r="AU240" s="76" t="s">
        <v>256</v>
      </c>
      <c r="AV240" s="79">
        <v>2979</v>
      </c>
      <c r="AW240" s="79">
        <v>0</v>
      </c>
      <c r="AX240" s="79">
        <v>2979</v>
      </c>
      <c r="AY240" s="79">
        <v>0</v>
      </c>
      <c r="AZ240" s="79">
        <v>2979</v>
      </c>
      <c r="BA240" s="76" t="s">
        <v>2439</v>
      </c>
      <c r="BB240" s="78" t="s">
        <v>2446</v>
      </c>
      <c r="BC240" s="78" t="s">
        <v>2207</v>
      </c>
      <c r="BD240" s="76">
        <v>17</v>
      </c>
      <c r="BE240" s="78" t="s">
        <v>2447</v>
      </c>
      <c r="BF240" s="76" t="s">
        <v>2810</v>
      </c>
      <c r="BG240" s="78" t="s">
        <v>2188</v>
      </c>
      <c r="BH240" s="76" t="s">
        <v>2810</v>
      </c>
      <c r="BI240" s="78" t="s">
        <v>2188</v>
      </c>
      <c r="BJ240" s="78" t="s">
        <v>2188</v>
      </c>
      <c r="BK240" s="76" t="s">
        <v>256</v>
      </c>
      <c r="BL240" s="79">
        <v>146897</v>
      </c>
      <c r="BM240" s="79">
        <v>143918</v>
      </c>
      <c r="BN240" s="76" t="s">
        <v>256</v>
      </c>
      <c r="BO240" s="76" t="s">
        <v>256</v>
      </c>
      <c r="BP240" s="76" t="s">
        <v>256</v>
      </c>
      <c r="BQ240" s="76" t="s">
        <v>256</v>
      </c>
      <c r="BR240" s="76" t="s">
        <v>613</v>
      </c>
      <c r="BS240" s="76" t="s">
        <v>293</v>
      </c>
      <c r="BT240" s="76" t="s">
        <v>256</v>
      </c>
      <c r="BU240" s="76" t="s">
        <v>256</v>
      </c>
      <c r="BV240" s="76" t="s">
        <v>256</v>
      </c>
      <c r="BW240" s="76" t="s">
        <v>256</v>
      </c>
      <c r="BX240" s="76" t="s">
        <v>256</v>
      </c>
      <c r="BY240" s="76" t="s">
        <v>1070</v>
      </c>
      <c r="BZ240" s="76" t="s">
        <v>256</v>
      </c>
      <c r="CA240" s="76" t="s">
        <v>256</v>
      </c>
      <c r="CB240" s="76" t="s">
        <v>256</v>
      </c>
      <c r="CC240" s="76" t="s">
        <v>256</v>
      </c>
      <c r="CD240" s="76" t="s">
        <v>691</v>
      </c>
      <c r="CE240" s="76" t="s">
        <v>296</v>
      </c>
      <c r="CF240" s="76" t="s">
        <v>297</v>
      </c>
      <c r="CG240" s="76" t="s">
        <v>297</v>
      </c>
      <c r="CH240" s="76" t="s">
        <v>297</v>
      </c>
      <c r="CI240" s="76" t="s">
        <v>297</v>
      </c>
      <c r="CJ240" s="76" t="s">
        <v>297</v>
      </c>
      <c r="CK240" s="76" t="s">
        <v>297</v>
      </c>
      <c r="CL240" s="79">
        <v>0</v>
      </c>
      <c r="CM240" s="79">
        <v>0</v>
      </c>
      <c r="CN240" s="79">
        <v>0</v>
      </c>
      <c r="CO240" s="79">
        <v>0</v>
      </c>
      <c r="CP240" s="79">
        <v>0</v>
      </c>
      <c r="CQ240" s="79">
        <v>0</v>
      </c>
      <c r="CR240" s="79">
        <v>0</v>
      </c>
      <c r="CS240" s="79">
        <v>0</v>
      </c>
      <c r="CT240" s="79">
        <v>0</v>
      </c>
      <c r="CU240" s="79">
        <v>2021100051988270</v>
      </c>
      <c r="CV240" s="79" t="s">
        <v>256</v>
      </c>
      <c r="CW240" s="76" t="s">
        <v>256</v>
      </c>
      <c r="CX240" s="79" t="s">
        <v>2811</v>
      </c>
      <c r="CY240" s="79" t="s">
        <v>256</v>
      </c>
      <c r="CZ240" s="79" t="s">
        <v>256</v>
      </c>
      <c r="DA240" s="79" t="s">
        <v>256</v>
      </c>
      <c r="DB240" s="79" t="s">
        <v>256</v>
      </c>
      <c r="DC240" s="79" t="s">
        <v>256</v>
      </c>
      <c r="DD240" s="79" t="s">
        <v>256</v>
      </c>
      <c r="DE240" s="79" t="s">
        <v>256</v>
      </c>
      <c r="DF240" s="44" t="s">
        <v>256</v>
      </c>
    </row>
    <row r="241" spans="1:110" x14ac:dyDescent="0.25">
      <c r="A241" s="76" t="s">
        <v>251</v>
      </c>
      <c r="B241" s="77">
        <v>43770</v>
      </c>
      <c r="C241" s="78" t="s">
        <v>252</v>
      </c>
      <c r="D241" s="78" t="s">
        <v>253</v>
      </c>
      <c r="E241" s="76" t="s">
        <v>254</v>
      </c>
      <c r="F241" s="76" t="s">
        <v>255</v>
      </c>
      <c r="G241" s="76" t="s">
        <v>256</v>
      </c>
      <c r="H241" s="76" t="s">
        <v>257</v>
      </c>
      <c r="I241" s="76" t="s">
        <v>258</v>
      </c>
      <c r="J241" s="78" t="s">
        <v>252</v>
      </c>
      <c r="K241" s="78" t="s">
        <v>259</v>
      </c>
      <c r="L241" s="76" t="s">
        <v>260</v>
      </c>
      <c r="M241" s="76" t="s">
        <v>261</v>
      </c>
      <c r="N241" s="76" t="s">
        <v>2439</v>
      </c>
      <c r="O241" s="76" t="s">
        <v>2440</v>
      </c>
      <c r="P241" s="76" t="s">
        <v>2441</v>
      </c>
      <c r="Q241" s="76" t="s">
        <v>2442</v>
      </c>
      <c r="R241" s="76" t="s">
        <v>385</v>
      </c>
      <c r="S241" s="76" t="s">
        <v>304</v>
      </c>
      <c r="T241" s="76" t="s">
        <v>338</v>
      </c>
      <c r="U241" s="76" t="s">
        <v>548</v>
      </c>
      <c r="V241" s="79">
        <v>300000</v>
      </c>
      <c r="W241" s="79">
        <v>0</v>
      </c>
      <c r="X241" s="76" t="s">
        <v>2807</v>
      </c>
      <c r="Y241" s="76" t="s">
        <v>610</v>
      </c>
      <c r="Z241" s="76" t="s">
        <v>272</v>
      </c>
      <c r="AA241" s="76" t="s">
        <v>611</v>
      </c>
      <c r="AB241" s="76" t="s">
        <v>612</v>
      </c>
      <c r="AC241" s="76" t="s">
        <v>613</v>
      </c>
      <c r="AD241" s="76" t="s">
        <v>614</v>
      </c>
      <c r="AE241" s="76" t="s">
        <v>223</v>
      </c>
      <c r="AF241" s="76" t="s">
        <v>979</v>
      </c>
      <c r="AG241" s="76" t="s">
        <v>980</v>
      </c>
      <c r="AH241" s="76" t="s">
        <v>431</v>
      </c>
      <c r="AI241" s="78" t="s">
        <v>1894</v>
      </c>
      <c r="AJ241" s="78" t="s">
        <v>2254</v>
      </c>
      <c r="AK241" s="79">
        <v>90150</v>
      </c>
      <c r="AL241" s="76" t="s">
        <v>214</v>
      </c>
      <c r="AM241" s="78" t="s">
        <v>2416</v>
      </c>
      <c r="AN241" s="78" t="s">
        <v>2416</v>
      </c>
      <c r="AO241" s="78" t="s">
        <v>2416</v>
      </c>
      <c r="AP241" s="76" t="s">
        <v>232</v>
      </c>
      <c r="AQ241" s="76" t="s">
        <v>232</v>
      </c>
      <c r="AR241" s="79">
        <v>0</v>
      </c>
      <c r="AS241" s="79" t="s">
        <v>256</v>
      </c>
      <c r="AT241" s="79">
        <v>912</v>
      </c>
      <c r="AU241" s="76" t="s">
        <v>256</v>
      </c>
      <c r="AV241" s="79">
        <v>89238</v>
      </c>
      <c r="AW241" s="79">
        <v>8924</v>
      </c>
      <c r="AX241" s="79">
        <v>80314</v>
      </c>
      <c r="AY241" s="79">
        <v>0</v>
      </c>
      <c r="AZ241" s="79">
        <v>89238</v>
      </c>
      <c r="BA241" s="76" t="s">
        <v>688</v>
      </c>
      <c r="BB241" s="78" t="s">
        <v>2416</v>
      </c>
      <c r="BC241" s="78" t="s">
        <v>2417</v>
      </c>
      <c r="BD241" s="76">
        <v>6</v>
      </c>
      <c r="BE241" s="78" t="s">
        <v>2418</v>
      </c>
      <c r="BF241" s="76" t="s">
        <v>2812</v>
      </c>
      <c r="BG241" s="78" t="s">
        <v>2420</v>
      </c>
      <c r="BH241" s="76" t="s">
        <v>2812</v>
      </c>
      <c r="BI241" s="78" t="s">
        <v>2420</v>
      </c>
      <c r="BJ241" s="78" t="s">
        <v>2420</v>
      </c>
      <c r="BK241" s="76" t="s">
        <v>256</v>
      </c>
      <c r="BL241" s="79">
        <v>274098</v>
      </c>
      <c r="BM241" s="79">
        <v>184860</v>
      </c>
      <c r="BN241" s="76" t="s">
        <v>256</v>
      </c>
      <c r="BO241" s="76" t="s">
        <v>256</v>
      </c>
      <c r="BP241" s="76" t="s">
        <v>256</v>
      </c>
      <c r="BQ241" s="76" t="s">
        <v>256</v>
      </c>
      <c r="BR241" s="76" t="s">
        <v>613</v>
      </c>
      <c r="BS241" s="76" t="s">
        <v>293</v>
      </c>
      <c r="BT241" s="76" t="s">
        <v>256</v>
      </c>
      <c r="BU241" s="76" t="s">
        <v>256</v>
      </c>
      <c r="BV241" s="76" t="s">
        <v>256</v>
      </c>
      <c r="BW241" s="76" t="s">
        <v>256</v>
      </c>
      <c r="BX241" s="76" t="s">
        <v>256</v>
      </c>
      <c r="BY241" s="76" t="s">
        <v>1070</v>
      </c>
      <c r="BZ241" s="76" t="s">
        <v>256</v>
      </c>
      <c r="CA241" s="76" t="s">
        <v>256</v>
      </c>
      <c r="CB241" s="76" t="s">
        <v>256</v>
      </c>
      <c r="CC241" s="76" t="s">
        <v>256</v>
      </c>
      <c r="CD241" s="76" t="s">
        <v>691</v>
      </c>
      <c r="CE241" s="76" t="s">
        <v>296</v>
      </c>
      <c r="CF241" s="76" t="s">
        <v>297</v>
      </c>
      <c r="CG241" s="76" t="s">
        <v>297</v>
      </c>
      <c r="CH241" s="76" t="s">
        <v>297</v>
      </c>
      <c r="CI241" s="76" t="s">
        <v>297</v>
      </c>
      <c r="CJ241" s="76" t="s">
        <v>297</v>
      </c>
      <c r="CK241" s="76" t="s">
        <v>297</v>
      </c>
      <c r="CL241" s="79">
        <v>0</v>
      </c>
      <c r="CM241" s="79">
        <v>0</v>
      </c>
      <c r="CN241" s="79">
        <v>0</v>
      </c>
      <c r="CO241" s="79">
        <v>0</v>
      </c>
      <c r="CP241" s="79">
        <v>0</v>
      </c>
      <c r="CQ241" s="79">
        <v>0</v>
      </c>
      <c r="CR241" s="79">
        <v>0</v>
      </c>
      <c r="CS241" s="79">
        <v>0</v>
      </c>
      <c r="CT241" s="79">
        <v>0</v>
      </c>
      <c r="CU241" s="79">
        <v>2021100051982690</v>
      </c>
      <c r="CV241" s="79" t="s">
        <v>256</v>
      </c>
      <c r="CW241" s="76" t="s">
        <v>256</v>
      </c>
      <c r="CX241" s="79" t="s">
        <v>2813</v>
      </c>
      <c r="CY241" s="79" t="s">
        <v>256</v>
      </c>
      <c r="CZ241" s="79" t="s">
        <v>256</v>
      </c>
      <c r="DA241" s="79" t="s">
        <v>256</v>
      </c>
      <c r="DB241" s="79" t="s">
        <v>256</v>
      </c>
      <c r="DC241" s="79" t="s">
        <v>256</v>
      </c>
      <c r="DD241" s="79" t="s">
        <v>256</v>
      </c>
      <c r="DE241" s="79" t="s">
        <v>256</v>
      </c>
      <c r="DF241" s="44" t="s">
        <v>256</v>
      </c>
    </row>
    <row r="242" spans="1:110" x14ac:dyDescent="0.25">
      <c r="A242" s="76" t="s">
        <v>251</v>
      </c>
      <c r="B242" s="77">
        <v>43770</v>
      </c>
      <c r="C242" s="78" t="s">
        <v>252</v>
      </c>
      <c r="D242" s="78" t="s">
        <v>253</v>
      </c>
      <c r="E242" s="76" t="s">
        <v>254</v>
      </c>
      <c r="F242" s="76" t="s">
        <v>255</v>
      </c>
      <c r="G242" s="76" t="s">
        <v>256</v>
      </c>
      <c r="H242" s="76" t="s">
        <v>257</v>
      </c>
      <c r="I242" s="76" t="s">
        <v>258</v>
      </c>
      <c r="J242" s="78" t="s">
        <v>252</v>
      </c>
      <c r="K242" s="78" t="s">
        <v>259</v>
      </c>
      <c r="L242" s="76" t="s">
        <v>260</v>
      </c>
      <c r="M242" s="76" t="s">
        <v>261</v>
      </c>
      <c r="N242" s="76" t="s">
        <v>2814</v>
      </c>
      <c r="O242" s="76" t="s">
        <v>2815</v>
      </c>
      <c r="P242" s="76" t="s">
        <v>2816</v>
      </c>
      <c r="Q242" s="76" t="s">
        <v>2817</v>
      </c>
      <c r="R242" s="76" t="s">
        <v>492</v>
      </c>
      <c r="S242" s="76" t="s">
        <v>493</v>
      </c>
      <c r="T242" s="76" t="s">
        <v>268</v>
      </c>
      <c r="U242" s="76" t="s">
        <v>269</v>
      </c>
      <c r="V242" s="79">
        <v>300000</v>
      </c>
      <c r="W242" s="79">
        <v>0</v>
      </c>
      <c r="X242" s="76" t="s">
        <v>2818</v>
      </c>
      <c r="Y242" s="76" t="s">
        <v>271</v>
      </c>
      <c r="Z242" s="76" t="s">
        <v>272</v>
      </c>
      <c r="AA242" s="76" t="s">
        <v>273</v>
      </c>
      <c r="AB242" s="76" t="s">
        <v>274</v>
      </c>
      <c r="AC242" s="76" t="s">
        <v>275</v>
      </c>
      <c r="AD242" s="76" t="s">
        <v>276</v>
      </c>
      <c r="AE242" s="76" t="s">
        <v>222</v>
      </c>
      <c r="AF242" s="76" t="s">
        <v>2819</v>
      </c>
      <c r="AG242" s="76" t="s">
        <v>2820</v>
      </c>
      <c r="AH242" s="76" t="s">
        <v>555</v>
      </c>
      <c r="AI242" s="78" t="s">
        <v>2351</v>
      </c>
      <c r="AJ242" s="78" t="s">
        <v>2626</v>
      </c>
      <c r="AK242" s="79">
        <v>42792</v>
      </c>
      <c r="AL242" s="76" t="s">
        <v>212</v>
      </c>
      <c r="AM242" s="78" t="s">
        <v>2417</v>
      </c>
      <c r="AN242" s="78" t="s">
        <v>2417</v>
      </c>
      <c r="AO242" s="78" t="s">
        <v>2417</v>
      </c>
      <c r="AP242" s="76" t="s">
        <v>232</v>
      </c>
      <c r="AQ242" s="76" t="s">
        <v>232</v>
      </c>
      <c r="AR242" s="79">
        <v>3335</v>
      </c>
      <c r="AS242" s="79" t="s">
        <v>256</v>
      </c>
      <c r="AT242" s="79">
        <v>1637</v>
      </c>
      <c r="AU242" s="76" t="s">
        <v>2821</v>
      </c>
      <c r="AV242" s="79">
        <v>37820</v>
      </c>
      <c r="AW242" s="79">
        <v>3782</v>
      </c>
      <c r="AX242" s="79">
        <v>34038</v>
      </c>
      <c r="AY242" s="79">
        <v>0</v>
      </c>
      <c r="AZ242" s="79">
        <v>37820</v>
      </c>
      <c r="BA242" s="76" t="s">
        <v>286</v>
      </c>
      <c r="BB242" s="78" t="s">
        <v>2400</v>
      </c>
      <c r="BC242" s="78" t="s">
        <v>2400</v>
      </c>
      <c r="BD242" s="76">
        <v>11</v>
      </c>
      <c r="BE242" s="78" t="s">
        <v>2141</v>
      </c>
      <c r="BF242" s="76" t="s">
        <v>2822</v>
      </c>
      <c r="BG242" s="78" t="s">
        <v>2141</v>
      </c>
      <c r="BH242" s="76" t="s">
        <v>2822</v>
      </c>
      <c r="BI242" s="78" t="s">
        <v>2141</v>
      </c>
      <c r="BJ242" s="78" t="s">
        <v>2141</v>
      </c>
      <c r="BK242" s="76" t="s">
        <v>256</v>
      </c>
      <c r="BL242" s="79">
        <v>300000</v>
      </c>
      <c r="BM242" s="79">
        <v>262180</v>
      </c>
      <c r="BN242" s="76" t="s">
        <v>290</v>
      </c>
      <c r="BO242" s="76" t="s">
        <v>291</v>
      </c>
      <c r="BP242" s="76" t="s">
        <v>2823</v>
      </c>
      <c r="BQ242" s="76" t="s">
        <v>256</v>
      </c>
      <c r="BR242" s="76" t="s">
        <v>275</v>
      </c>
      <c r="BS242" s="76" t="s">
        <v>293</v>
      </c>
      <c r="BT242" s="76" t="s">
        <v>256</v>
      </c>
      <c r="BU242" s="76" t="s">
        <v>256</v>
      </c>
      <c r="BV242" s="76" t="s">
        <v>256</v>
      </c>
      <c r="BW242" s="76" t="s">
        <v>256</v>
      </c>
      <c r="BX242" s="76" t="s">
        <v>256</v>
      </c>
      <c r="BY242" s="76" t="s">
        <v>294</v>
      </c>
      <c r="BZ242" s="76" t="s">
        <v>256</v>
      </c>
      <c r="CA242" s="76" t="s">
        <v>256</v>
      </c>
      <c r="CB242" s="76" t="s">
        <v>256</v>
      </c>
      <c r="CC242" s="76" t="s">
        <v>256</v>
      </c>
      <c r="CD242" s="76" t="s">
        <v>295</v>
      </c>
      <c r="CE242" s="76" t="s">
        <v>296</v>
      </c>
      <c r="CF242" s="76" t="s">
        <v>297</v>
      </c>
      <c r="CG242" s="76" t="s">
        <v>297</v>
      </c>
      <c r="CH242" s="76" t="s">
        <v>297</v>
      </c>
      <c r="CI242" s="76" t="s">
        <v>297</v>
      </c>
      <c r="CJ242" s="76" t="s">
        <v>297</v>
      </c>
      <c r="CK242" s="76" t="s">
        <v>297</v>
      </c>
      <c r="CL242" s="79">
        <v>0</v>
      </c>
      <c r="CM242" s="79">
        <v>0</v>
      </c>
      <c r="CN242" s="79">
        <v>0</v>
      </c>
      <c r="CO242" s="79">
        <v>0</v>
      </c>
      <c r="CP242" s="79">
        <v>0</v>
      </c>
      <c r="CQ242" s="79">
        <v>0</v>
      </c>
      <c r="CR242" s="79">
        <v>0</v>
      </c>
      <c r="CS242" s="79">
        <v>0</v>
      </c>
      <c r="CT242" s="79">
        <v>0</v>
      </c>
      <c r="CU242" s="79">
        <v>2021100051982990</v>
      </c>
      <c r="CV242" s="79" t="s">
        <v>256</v>
      </c>
      <c r="CW242" s="76" t="s">
        <v>256</v>
      </c>
      <c r="CX242" s="79" t="s">
        <v>2824</v>
      </c>
      <c r="CY242" s="79" t="s">
        <v>256</v>
      </c>
      <c r="CZ242" s="79" t="s">
        <v>256</v>
      </c>
      <c r="DA242" s="79" t="s">
        <v>256</v>
      </c>
      <c r="DB242" s="79" t="s">
        <v>256</v>
      </c>
      <c r="DC242" s="79" t="s">
        <v>256</v>
      </c>
      <c r="DD242" s="79" t="s">
        <v>256</v>
      </c>
      <c r="DE242" s="79" t="s">
        <v>256</v>
      </c>
      <c r="DF242" s="44" t="s">
        <v>256</v>
      </c>
    </row>
    <row r="243" spans="1:110" x14ac:dyDescent="0.25">
      <c r="A243" s="76" t="s">
        <v>251</v>
      </c>
      <c r="B243" s="77">
        <v>43770</v>
      </c>
      <c r="C243" s="78" t="s">
        <v>252</v>
      </c>
      <c r="D243" s="78" t="s">
        <v>253</v>
      </c>
      <c r="E243" s="76" t="s">
        <v>254</v>
      </c>
      <c r="F243" s="76" t="s">
        <v>255</v>
      </c>
      <c r="G243" s="76" t="s">
        <v>256</v>
      </c>
      <c r="H243" s="76" t="s">
        <v>257</v>
      </c>
      <c r="I243" s="76" t="s">
        <v>258</v>
      </c>
      <c r="J243" s="78" t="s">
        <v>252</v>
      </c>
      <c r="K243" s="78" t="s">
        <v>259</v>
      </c>
      <c r="L243" s="76" t="s">
        <v>260</v>
      </c>
      <c r="M243" s="76" t="s">
        <v>261</v>
      </c>
      <c r="N243" s="76" t="s">
        <v>2825</v>
      </c>
      <c r="O243" s="76" t="s">
        <v>927</v>
      </c>
      <c r="P243" s="76" t="s">
        <v>2826</v>
      </c>
      <c r="Q243" s="76" t="s">
        <v>2827</v>
      </c>
      <c r="R243" s="76" t="s">
        <v>2828</v>
      </c>
      <c r="S243" s="76" t="s">
        <v>267</v>
      </c>
      <c r="T243" s="76" t="s">
        <v>338</v>
      </c>
      <c r="U243" s="76" t="s">
        <v>548</v>
      </c>
      <c r="V243" s="79">
        <v>300000</v>
      </c>
      <c r="W243" s="79">
        <v>0</v>
      </c>
      <c r="X243" s="76" t="s">
        <v>2829</v>
      </c>
      <c r="Y243" s="76" t="s">
        <v>610</v>
      </c>
      <c r="Z243" s="76" t="s">
        <v>272</v>
      </c>
      <c r="AA243" s="76" t="s">
        <v>611</v>
      </c>
      <c r="AB243" s="76" t="s">
        <v>612</v>
      </c>
      <c r="AC243" s="76" t="s">
        <v>613</v>
      </c>
      <c r="AD243" s="76" t="s">
        <v>614</v>
      </c>
      <c r="AE243" s="76" t="s">
        <v>222</v>
      </c>
      <c r="AF243" s="76" t="s">
        <v>2830</v>
      </c>
      <c r="AG243" s="76" t="s">
        <v>2831</v>
      </c>
      <c r="AH243" s="76" t="s">
        <v>574</v>
      </c>
      <c r="AI243" s="78" t="s">
        <v>2626</v>
      </c>
      <c r="AJ243" s="78" t="s">
        <v>2254</v>
      </c>
      <c r="AK243" s="79">
        <v>10499</v>
      </c>
      <c r="AL243" s="76" t="s">
        <v>210</v>
      </c>
      <c r="AM243" s="78" t="s">
        <v>2752</v>
      </c>
      <c r="AN243" s="78" t="s">
        <v>2832</v>
      </c>
      <c r="AO243" s="78" t="s">
        <v>2752</v>
      </c>
      <c r="AP243" s="76" t="s">
        <v>317</v>
      </c>
      <c r="AQ243" s="76" t="s">
        <v>232</v>
      </c>
      <c r="AR243" s="79">
        <v>0</v>
      </c>
      <c r="AS243" s="79" t="s">
        <v>256</v>
      </c>
      <c r="AT243" s="79">
        <v>0</v>
      </c>
      <c r="AU243" s="76" t="s">
        <v>256</v>
      </c>
      <c r="AV243" s="79">
        <v>10499</v>
      </c>
      <c r="AW243" s="79">
        <v>0</v>
      </c>
      <c r="AX243" s="79">
        <v>10499</v>
      </c>
      <c r="AY243" s="79">
        <v>0</v>
      </c>
      <c r="AZ243" s="79">
        <v>10499</v>
      </c>
      <c r="BA243" s="76" t="s">
        <v>2825</v>
      </c>
      <c r="BB243" s="78" t="s">
        <v>2833</v>
      </c>
      <c r="BC243" s="78" t="s">
        <v>2833</v>
      </c>
      <c r="BD243" s="76">
        <v>120</v>
      </c>
      <c r="BE243" s="78" t="s">
        <v>2834</v>
      </c>
      <c r="BF243" s="76" t="s">
        <v>2835</v>
      </c>
      <c r="BG243" s="78" t="s">
        <v>2836</v>
      </c>
      <c r="BH243" s="76" t="s">
        <v>2835</v>
      </c>
      <c r="BI243" s="78" t="s">
        <v>2836</v>
      </c>
      <c r="BJ243" s="78" t="s">
        <v>2836</v>
      </c>
      <c r="BK243" s="76" t="s">
        <v>256</v>
      </c>
      <c r="BL243" s="79">
        <v>137767</v>
      </c>
      <c r="BM243" s="79">
        <v>127268</v>
      </c>
      <c r="BN243" s="76" t="s">
        <v>256</v>
      </c>
      <c r="BO243" s="76" t="s">
        <v>256</v>
      </c>
      <c r="BP243" s="76" t="s">
        <v>256</v>
      </c>
      <c r="BQ243" s="76" t="s">
        <v>256</v>
      </c>
      <c r="BR243" s="76" t="s">
        <v>613</v>
      </c>
      <c r="BS243" s="76" t="s">
        <v>293</v>
      </c>
      <c r="BT243" s="76" t="s">
        <v>256</v>
      </c>
      <c r="BU243" s="76" t="s">
        <v>256</v>
      </c>
      <c r="BV243" s="76" t="s">
        <v>256</v>
      </c>
      <c r="BW243" s="76" t="s">
        <v>256</v>
      </c>
      <c r="BX243" s="76" t="s">
        <v>256</v>
      </c>
      <c r="BY243" s="76" t="s">
        <v>580</v>
      </c>
      <c r="BZ243" s="76" t="s">
        <v>256</v>
      </c>
      <c r="CA243" s="76" t="s">
        <v>256</v>
      </c>
      <c r="CB243" s="76" t="s">
        <v>256</v>
      </c>
      <c r="CC243" s="76" t="s">
        <v>256</v>
      </c>
      <c r="CD243" s="76" t="s">
        <v>691</v>
      </c>
      <c r="CE243" s="76" t="s">
        <v>296</v>
      </c>
      <c r="CF243" s="76" t="s">
        <v>297</v>
      </c>
      <c r="CG243" s="76" t="s">
        <v>297</v>
      </c>
      <c r="CH243" s="76" t="s">
        <v>297</v>
      </c>
      <c r="CI243" s="76" t="s">
        <v>297</v>
      </c>
      <c r="CJ243" s="76" t="s">
        <v>297</v>
      </c>
      <c r="CK243" s="76" t="s">
        <v>297</v>
      </c>
      <c r="CL243" s="79">
        <v>0</v>
      </c>
      <c r="CM243" s="79">
        <v>0</v>
      </c>
      <c r="CN243" s="79">
        <v>0</v>
      </c>
      <c r="CO243" s="79">
        <v>0</v>
      </c>
      <c r="CP243" s="79">
        <v>0</v>
      </c>
      <c r="CQ243" s="79">
        <v>0</v>
      </c>
      <c r="CR243" s="79">
        <v>0</v>
      </c>
      <c r="CS243" s="79">
        <v>0</v>
      </c>
      <c r="CT243" s="79">
        <v>0</v>
      </c>
      <c r="CU243" s="79">
        <v>2021100052023440</v>
      </c>
      <c r="CV243" s="79" t="s">
        <v>256</v>
      </c>
      <c r="CW243" s="76" t="s">
        <v>256</v>
      </c>
      <c r="CX243" s="79" t="s">
        <v>2837</v>
      </c>
      <c r="CY243" s="79" t="s">
        <v>256</v>
      </c>
      <c r="CZ243" s="79" t="s">
        <v>256</v>
      </c>
      <c r="DA243" s="79" t="s">
        <v>256</v>
      </c>
      <c r="DB243" s="79" t="s">
        <v>256</v>
      </c>
      <c r="DC243" s="79" t="s">
        <v>256</v>
      </c>
      <c r="DD243" s="79" t="s">
        <v>256</v>
      </c>
      <c r="DE243" s="79" t="s">
        <v>256</v>
      </c>
      <c r="DF243" s="44" t="s">
        <v>256</v>
      </c>
    </row>
    <row r="244" spans="1:110" x14ac:dyDescent="0.25">
      <c r="A244" s="76" t="s">
        <v>251</v>
      </c>
      <c r="B244" s="77">
        <v>43770</v>
      </c>
      <c r="C244" s="78" t="s">
        <v>252</v>
      </c>
      <c r="D244" s="78" t="s">
        <v>253</v>
      </c>
      <c r="E244" s="76" t="s">
        <v>254</v>
      </c>
      <c r="F244" s="76" t="s">
        <v>255</v>
      </c>
      <c r="G244" s="76" t="s">
        <v>256</v>
      </c>
      <c r="H244" s="76" t="s">
        <v>257</v>
      </c>
      <c r="I244" s="76" t="s">
        <v>258</v>
      </c>
      <c r="J244" s="78" t="s">
        <v>252</v>
      </c>
      <c r="K244" s="78" t="s">
        <v>259</v>
      </c>
      <c r="L244" s="76" t="s">
        <v>260</v>
      </c>
      <c r="M244" s="76" t="s">
        <v>261</v>
      </c>
      <c r="N244" s="76" t="s">
        <v>2825</v>
      </c>
      <c r="O244" s="76" t="s">
        <v>927</v>
      </c>
      <c r="P244" s="76" t="s">
        <v>2826</v>
      </c>
      <c r="Q244" s="76" t="s">
        <v>2827</v>
      </c>
      <c r="R244" s="76" t="s">
        <v>2828</v>
      </c>
      <c r="S244" s="76" t="s">
        <v>267</v>
      </c>
      <c r="T244" s="76" t="s">
        <v>338</v>
      </c>
      <c r="U244" s="76" t="s">
        <v>548</v>
      </c>
      <c r="V244" s="79">
        <v>300000</v>
      </c>
      <c r="W244" s="79">
        <v>0</v>
      </c>
      <c r="X244" s="76" t="s">
        <v>2829</v>
      </c>
      <c r="Y244" s="76" t="s">
        <v>610</v>
      </c>
      <c r="Z244" s="76" t="s">
        <v>272</v>
      </c>
      <c r="AA244" s="76" t="s">
        <v>611</v>
      </c>
      <c r="AB244" s="76" t="s">
        <v>612</v>
      </c>
      <c r="AC244" s="76" t="s">
        <v>613</v>
      </c>
      <c r="AD244" s="76" t="s">
        <v>614</v>
      </c>
      <c r="AE244" s="76" t="s">
        <v>222</v>
      </c>
      <c r="AF244" s="76" t="s">
        <v>2830</v>
      </c>
      <c r="AG244" s="76" t="s">
        <v>2831</v>
      </c>
      <c r="AH244" s="76" t="s">
        <v>574</v>
      </c>
      <c r="AI244" s="78" t="s">
        <v>2626</v>
      </c>
      <c r="AJ244" s="78" t="s">
        <v>2254</v>
      </c>
      <c r="AK244" s="79">
        <v>20560</v>
      </c>
      <c r="AL244" s="76" t="s">
        <v>211</v>
      </c>
      <c r="AM244" s="78" t="s">
        <v>2462</v>
      </c>
      <c r="AN244" s="78" t="s">
        <v>2462</v>
      </c>
      <c r="AO244" s="78" t="s">
        <v>2462</v>
      </c>
      <c r="AP244" s="76" t="s">
        <v>232</v>
      </c>
      <c r="AQ244" s="76" t="s">
        <v>232</v>
      </c>
      <c r="AR244" s="79">
        <v>657</v>
      </c>
      <c r="AS244" s="79" t="s">
        <v>256</v>
      </c>
      <c r="AT244" s="79">
        <v>1028</v>
      </c>
      <c r="AU244" s="76" t="s">
        <v>2838</v>
      </c>
      <c r="AV244" s="79">
        <v>18875</v>
      </c>
      <c r="AW244" s="79">
        <v>1888</v>
      </c>
      <c r="AX244" s="79">
        <v>16987</v>
      </c>
      <c r="AY244" s="79">
        <v>0</v>
      </c>
      <c r="AZ244" s="79">
        <v>18875</v>
      </c>
      <c r="BA244" s="76" t="s">
        <v>688</v>
      </c>
      <c r="BB244" s="78" t="s">
        <v>2462</v>
      </c>
      <c r="BC244" s="78" t="s">
        <v>2462</v>
      </c>
      <c r="BD244" s="76">
        <v>6</v>
      </c>
      <c r="BE244" s="78" t="s">
        <v>2418</v>
      </c>
      <c r="BF244" s="76" t="s">
        <v>2839</v>
      </c>
      <c r="BG244" s="78" t="s">
        <v>2420</v>
      </c>
      <c r="BH244" s="76" t="s">
        <v>2839</v>
      </c>
      <c r="BI244" s="78" t="s">
        <v>2420</v>
      </c>
      <c r="BJ244" s="78" t="s">
        <v>2420</v>
      </c>
      <c r="BK244" s="76" t="s">
        <v>256</v>
      </c>
      <c r="BL244" s="79">
        <v>285878</v>
      </c>
      <c r="BM244" s="79">
        <v>267003</v>
      </c>
      <c r="BN244" s="76" t="s">
        <v>256</v>
      </c>
      <c r="BO244" s="76" t="s">
        <v>256</v>
      </c>
      <c r="BP244" s="76" t="s">
        <v>256</v>
      </c>
      <c r="BQ244" s="76" t="s">
        <v>256</v>
      </c>
      <c r="BR244" s="76" t="s">
        <v>613</v>
      </c>
      <c r="BS244" s="76" t="s">
        <v>293</v>
      </c>
      <c r="BT244" s="76" t="s">
        <v>256</v>
      </c>
      <c r="BU244" s="76" t="s">
        <v>256</v>
      </c>
      <c r="BV244" s="76" t="s">
        <v>256</v>
      </c>
      <c r="BW244" s="76" t="s">
        <v>256</v>
      </c>
      <c r="BX244" s="76" t="s">
        <v>256</v>
      </c>
      <c r="BY244" s="76" t="s">
        <v>580</v>
      </c>
      <c r="BZ244" s="76" t="s">
        <v>256</v>
      </c>
      <c r="CA244" s="76" t="s">
        <v>256</v>
      </c>
      <c r="CB244" s="76" t="s">
        <v>256</v>
      </c>
      <c r="CC244" s="76" t="s">
        <v>256</v>
      </c>
      <c r="CD244" s="76" t="s">
        <v>691</v>
      </c>
      <c r="CE244" s="76" t="s">
        <v>296</v>
      </c>
      <c r="CF244" s="76" t="s">
        <v>297</v>
      </c>
      <c r="CG244" s="76" t="s">
        <v>297</v>
      </c>
      <c r="CH244" s="76" t="s">
        <v>297</v>
      </c>
      <c r="CI244" s="76" t="s">
        <v>297</v>
      </c>
      <c r="CJ244" s="76" t="s">
        <v>297</v>
      </c>
      <c r="CK244" s="76" t="s">
        <v>297</v>
      </c>
      <c r="CL244" s="79">
        <v>0</v>
      </c>
      <c r="CM244" s="79">
        <v>0</v>
      </c>
      <c r="CN244" s="79">
        <v>0</v>
      </c>
      <c r="CO244" s="79">
        <v>0</v>
      </c>
      <c r="CP244" s="79">
        <v>0</v>
      </c>
      <c r="CQ244" s="79">
        <v>0</v>
      </c>
      <c r="CR244" s="79">
        <v>0</v>
      </c>
      <c r="CS244" s="79">
        <v>0</v>
      </c>
      <c r="CT244" s="79">
        <v>0</v>
      </c>
      <c r="CU244" s="79">
        <v>2021100051983260</v>
      </c>
      <c r="CV244" s="79" t="s">
        <v>256</v>
      </c>
      <c r="CW244" s="76" t="s">
        <v>256</v>
      </c>
      <c r="CX244" s="79" t="s">
        <v>2840</v>
      </c>
      <c r="CY244" s="79" t="s">
        <v>256</v>
      </c>
      <c r="CZ244" s="79" t="s">
        <v>256</v>
      </c>
      <c r="DA244" s="79" t="s">
        <v>256</v>
      </c>
      <c r="DB244" s="79" t="s">
        <v>256</v>
      </c>
      <c r="DC244" s="79" t="s">
        <v>256</v>
      </c>
      <c r="DD244" s="79" t="s">
        <v>256</v>
      </c>
      <c r="DE244" s="79" t="s">
        <v>256</v>
      </c>
      <c r="DF244" s="44" t="s">
        <v>256</v>
      </c>
    </row>
    <row r="245" spans="1:110" x14ac:dyDescent="0.25">
      <c r="A245" s="76" t="s">
        <v>251</v>
      </c>
      <c r="B245" s="77">
        <v>43770</v>
      </c>
      <c r="C245" s="78" t="s">
        <v>252</v>
      </c>
      <c r="D245" s="78" t="s">
        <v>253</v>
      </c>
      <c r="E245" s="76" t="s">
        <v>254</v>
      </c>
      <c r="F245" s="76" t="s">
        <v>255</v>
      </c>
      <c r="G245" s="76" t="s">
        <v>256</v>
      </c>
      <c r="H245" s="76" t="s">
        <v>257</v>
      </c>
      <c r="I245" s="76" t="s">
        <v>258</v>
      </c>
      <c r="J245" s="78" t="s">
        <v>252</v>
      </c>
      <c r="K245" s="78" t="s">
        <v>259</v>
      </c>
      <c r="L245" s="76" t="s">
        <v>260</v>
      </c>
      <c r="M245" s="76" t="s">
        <v>261</v>
      </c>
      <c r="N245" s="76" t="s">
        <v>1749</v>
      </c>
      <c r="O245" s="76" t="s">
        <v>1750</v>
      </c>
      <c r="P245" s="76" t="s">
        <v>1751</v>
      </c>
      <c r="Q245" s="76" t="s">
        <v>1752</v>
      </c>
      <c r="R245" s="76" t="s">
        <v>426</v>
      </c>
      <c r="S245" s="76" t="s">
        <v>1440</v>
      </c>
      <c r="T245" s="76" t="s">
        <v>268</v>
      </c>
      <c r="U245" s="76" t="s">
        <v>512</v>
      </c>
      <c r="V245" s="79">
        <v>300000</v>
      </c>
      <c r="W245" s="79">
        <v>0</v>
      </c>
      <c r="X245" s="76" t="s">
        <v>2841</v>
      </c>
      <c r="Y245" s="76" t="s">
        <v>2842</v>
      </c>
      <c r="Z245" s="76" t="s">
        <v>362</v>
      </c>
      <c r="AA245" s="76" t="s">
        <v>611</v>
      </c>
      <c r="AB245" s="76" t="s">
        <v>2843</v>
      </c>
      <c r="AC245" s="76" t="s">
        <v>2844</v>
      </c>
      <c r="AD245" s="76" t="s">
        <v>2845</v>
      </c>
      <c r="AE245" s="76" t="s">
        <v>222</v>
      </c>
      <c r="AF245" s="76" t="s">
        <v>2846</v>
      </c>
      <c r="AG245" s="76" t="s">
        <v>2847</v>
      </c>
      <c r="AH245" s="76" t="s">
        <v>574</v>
      </c>
      <c r="AI245" s="78" t="s">
        <v>2416</v>
      </c>
      <c r="AJ245" s="78" t="s">
        <v>2416</v>
      </c>
      <c r="AK245" s="79">
        <v>27697</v>
      </c>
      <c r="AL245" s="76" t="s">
        <v>211</v>
      </c>
      <c r="AM245" s="78" t="s">
        <v>2580</v>
      </c>
      <c r="AN245" s="78" t="s">
        <v>2580</v>
      </c>
      <c r="AO245" s="78" t="s">
        <v>2580</v>
      </c>
      <c r="AP245" s="76" t="s">
        <v>373</v>
      </c>
      <c r="AQ245" s="76" t="s">
        <v>373</v>
      </c>
      <c r="AR245" s="79">
        <v>791</v>
      </c>
      <c r="AS245" s="79" t="s">
        <v>256</v>
      </c>
      <c r="AT245" s="79">
        <v>0</v>
      </c>
      <c r="AU245" s="76" t="s">
        <v>2848</v>
      </c>
      <c r="AV245" s="79">
        <v>26906</v>
      </c>
      <c r="AW245" s="79">
        <v>0</v>
      </c>
      <c r="AX245" s="79">
        <v>26906</v>
      </c>
      <c r="AY245" s="79">
        <v>0</v>
      </c>
      <c r="AZ245" s="79">
        <v>26906</v>
      </c>
      <c r="BA245" s="76" t="s">
        <v>1749</v>
      </c>
      <c r="BB245" s="78" t="s">
        <v>2446</v>
      </c>
      <c r="BC245" s="78" t="s">
        <v>2207</v>
      </c>
      <c r="BD245" s="76">
        <v>16</v>
      </c>
      <c r="BE245" s="78" t="s">
        <v>2409</v>
      </c>
      <c r="BF245" s="76" t="s">
        <v>2849</v>
      </c>
      <c r="BG245" s="78" t="s">
        <v>2409</v>
      </c>
      <c r="BH245" s="76" t="s">
        <v>2849</v>
      </c>
      <c r="BI245" s="78" t="s">
        <v>2409</v>
      </c>
      <c r="BJ245" s="78" t="s">
        <v>2409</v>
      </c>
      <c r="BK245" s="76" t="s">
        <v>256</v>
      </c>
      <c r="BL245" s="79">
        <v>198756</v>
      </c>
      <c r="BM245" s="79">
        <v>171850</v>
      </c>
      <c r="BN245" s="76" t="s">
        <v>290</v>
      </c>
      <c r="BO245" s="76" t="s">
        <v>291</v>
      </c>
      <c r="BP245" s="76" t="s">
        <v>2614</v>
      </c>
      <c r="BQ245" s="76" t="s">
        <v>256</v>
      </c>
      <c r="BR245" s="76" t="s">
        <v>2844</v>
      </c>
      <c r="BS245" s="76" t="s">
        <v>293</v>
      </c>
      <c r="BT245" s="76" t="s">
        <v>256</v>
      </c>
      <c r="BU245" s="76" t="s">
        <v>256</v>
      </c>
      <c r="BV245" s="76" t="s">
        <v>256</v>
      </c>
      <c r="BW245" s="76" t="s">
        <v>256</v>
      </c>
      <c r="BX245" s="76" t="s">
        <v>256</v>
      </c>
      <c r="BY245" s="76" t="s">
        <v>580</v>
      </c>
      <c r="BZ245" s="76" t="s">
        <v>256</v>
      </c>
      <c r="CA245" s="76" t="s">
        <v>256</v>
      </c>
      <c r="CB245" s="76" t="s">
        <v>256</v>
      </c>
      <c r="CC245" s="76" t="s">
        <v>256</v>
      </c>
      <c r="CD245" s="76" t="s">
        <v>2850</v>
      </c>
      <c r="CE245" s="76" t="s">
        <v>296</v>
      </c>
      <c r="CF245" s="76" t="s">
        <v>297</v>
      </c>
      <c r="CG245" s="76" t="s">
        <v>297</v>
      </c>
      <c r="CH245" s="76" t="s">
        <v>297</v>
      </c>
      <c r="CI245" s="76" t="s">
        <v>297</v>
      </c>
      <c r="CJ245" s="76" t="s">
        <v>297</v>
      </c>
      <c r="CK245" s="76" t="s">
        <v>297</v>
      </c>
      <c r="CL245" s="79">
        <v>0</v>
      </c>
      <c r="CM245" s="79">
        <v>0</v>
      </c>
      <c r="CN245" s="79">
        <v>0</v>
      </c>
      <c r="CO245" s="79">
        <v>0</v>
      </c>
      <c r="CP245" s="79">
        <v>0</v>
      </c>
      <c r="CQ245" s="79">
        <v>0</v>
      </c>
      <c r="CR245" s="79">
        <v>0</v>
      </c>
      <c r="CS245" s="79">
        <v>0</v>
      </c>
      <c r="CT245" s="79">
        <v>0</v>
      </c>
      <c r="CU245" s="79">
        <v>2021100051984130</v>
      </c>
      <c r="CV245" s="79" t="s">
        <v>256</v>
      </c>
      <c r="CW245" s="76" t="s">
        <v>256</v>
      </c>
      <c r="CX245" s="79" t="s">
        <v>2851</v>
      </c>
      <c r="CY245" s="79" t="s">
        <v>256</v>
      </c>
      <c r="CZ245" s="79" t="s">
        <v>256</v>
      </c>
      <c r="DA245" s="79" t="s">
        <v>256</v>
      </c>
      <c r="DB245" s="79" t="s">
        <v>256</v>
      </c>
      <c r="DC245" s="79" t="s">
        <v>256</v>
      </c>
      <c r="DD245" s="79" t="s">
        <v>256</v>
      </c>
      <c r="DE245" s="79" t="s">
        <v>256</v>
      </c>
      <c r="DF245" s="44" t="s">
        <v>256</v>
      </c>
    </row>
    <row r="246" spans="1:110" x14ac:dyDescent="0.25">
      <c r="A246" s="76" t="s">
        <v>251</v>
      </c>
      <c r="B246" s="77">
        <v>43770</v>
      </c>
      <c r="C246" s="78" t="s">
        <v>252</v>
      </c>
      <c r="D246" s="78" t="s">
        <v>253</v>
      </c>
      <c r="E246" s="76" t="s">
        <v>254</v>
      </c>
      <c r="F246" s="76" t="s">
        <v>255</v>
      </c>
      <c r="G246" s="76" t="s">
        <v>256</v>
      </c>
      <c r="H246" s="76" t="s">
        <v>257</v>
      </c>
      <c r="I246" s="76" t="s">
        <v>258</v>
      </c>
      <c r="J246" s="78" t="s">
        <v>252</v>
      </c>
      <c r="K246" s="78" t="s">
        <v>259</v>
      </c>
      <c r="L246" s="76" t="s">
        <v>260</v>
      </c>
      <c r="M246" s="76" t="s">
        <v>261</v>
      </c>
      <c r="N246" s="76" t="s">
        <v>2319</v>
      </c>
      <c r="O246" s="76" t="s">
        <v>2320</v>
      </c>
      <c r="P246" s="76" t="s">
        <v>2321</v>
      </c>
      <c r="Q246" s="76" t="s">
        <v>2852</v>
      </c>
      <c r="R246" s="76" t="s">
        <v>444</v>
      </c>
      <c r="S246" s="76" t="s">
        <v>445</v>
      </c>
      <c r="T246" s="76" t="s">
        <v>268</v>
      </c>
      <c r="U246" s="76" t="s">
        <v>269</v>
      </c>
      <c r="V246" s="79">
        <v>300000</v>
      </c>
      <c r="W246" s="79">
        <v>0</v>
      </c>
      <c r="X246" s="76" t="s">
        <v>2853</v>
      </c>
      <c r="Y246" s="76" t="s">
        <v>2854</v>
      </c>
      <c r="Z246" s="76" t="s">
        <v>1816</v>
      </c>
      <c r="AA246" s="76" t="s">
        <v>2855</v>
      </c>
      <c r="AB246" s="76" t="s">
        <v>2856</v>
      </c>
      <c r="AC246" s="76" t="s">
        <v>256</v>
      </c>
      <c r="AD246" s="76" t="s">
        <v>2857</v>
      </c>
      <c r="AE246" s="76" t="s">
        <v>222</v>
      </c>
      <c r="AF246" s="76" t="s">
        <v>1128</v>
      </c>
      <c r="AG246" s="76" t="s">
        <v>2858</v>
      </c>
      <c r="AH246" s="76" t="s">
        <v>555</v>
      </c>
      <c r="AI246" s="78" t="s">
        <v>2417</v>
      </c>
      <c r="AJ246" s="78" t="s">
        <v>2859</v>
      </c>
      <c r="AK246" s="79">
        <v>16638</v>
      </c>
      <c r="AL246" s="76" t="s">
        <v>210</v>
      </c>
      <c r="AM246" s="78" t="s">
        <v>2860</v>
      </c>
      <c r="AN246" s="78" t="s">
        <v>2861</v>
      </c>
      <c r="AO246" s="78" t="s">
        <v>2861</v>
      </c>
      <c r="AP246" s="76" t="s">
        <v>317</v>
      </c>
      <c r="AQ246" s="76" t="s">
        <v>232</v>
      </c>
      <c r="AR246" s="79">
        <v>0</v>
      </c>
      <c r="AS246" s="79" t="s">
        <v>256</v>
      </c>
      <c r="AT246" s="79">
        <v>0</v>
      </c>
      <c r="AU246" s="76" t="s">
        <v>256</v>
      </c>
      <c r="AV246" s="79">
        <v>16638</v>
      </c>
      <c r="AW246" s="79">
        <v>0</v>
      </c>
      <c r="AX246" s="79">
        <v>16638</v>
      </c>
      <c r="AY246" s="79">
        <v>0</v>
      </c>
      <c r="AZ246" s="79">
        <v>16638</v>
      </c>
      <c r="BA246" s="76" t="s">
        <v>2319</v>
      </c>
      <c r="BB246" s="78" t="s">
        <v>2860</v>
      </c>
      <c r="BC246" s="78" t="s">
        <v>2860</v>
      </c>
      <c r="BD246" s="76">
        <v>70</v>
      </c>
      <c r="BE246" s="78" t="s">
        <v>2862</v>
      </c>
      <c r="BF246" s="76" t="s">
        <v>2863</v>
      </c>
      <c r="BG246" s="78" t="s">
        <v>2862</v>
      </c>
      <c r="BH246" s="76" t="s">
        <v>2863</v>
      </c>
      <c r="BI246" s="78" t="s">
        <v>2862</v>
      </c>
      <c r="BJ246" s="78" t="s">
        <v>2862</v>
      </c>
      <c r="BK246" s="76" t="s">
        <v>256</v>
      </c>
      <c r="BL246" s="79">
        <v>240085</v>
      </c>
      <c r="BM246" s="79">
        <v>223447</v>
      </c>
      <c r="BN246" s="76" t="s">
        <v>256</v>
      </c>
      <c r="BO246" s="76" t="s">
        <v>256</v>
      </c>
      <c r="BP246" s="76" t="s">
        <v>256</v>
      </c>
      <c r="BQ246" s="76" t="s">
        <v>256</v>
      </c>
      <c r="BR246" s="76" t="s">
        <v>256</v>
      </c>
      <c r="BS246" s="76" t="s">
        <v>293</v>
      </c>
      <c r="BT246" s="76" t="s">
        <v>256</v>
      </c>
      <c r="BU246" s="76" t="s">
        <v>256</v>
      </c>
      <c r="BV246" s="76" t="s">
        <v>256</v>
      </c>
      <c r="BW246" s="76" t="s">
        <v>256</v>
      </c>
      <c r="BX246" s="76" t="s">
        <v>256</v>
      </c>
      <c r="BY246" s="76" t="s">
        <v>294</v>
      </c>
      <c r="BZ246" s="76" t="s">
        <v>256</v>
      </c>
      <c r="CA246" s="76" t="s">
        <v>256</v>
      </c>
      <c r="CB246" s="76" t="s">
        <v>256</v>
      </c>
      <c r="CC246" s="76" t="s">
        <v>256</v>
      </c>
      <c r="CD246" s="76" t="s">
        <v>2864</v>
      </c>
      <c r="CE246" s="76" t="s">
        <v>296</v>
      </c>
      <c r="CF246" s="76" t="s">
        <v>297</v>
      </c>
      <c r="CG246" s="76" t="s">
        <v>297</v>
      </c>
      <c r="CH246" s="76" t="s">
        <v>297</v>
      </c>
      <c r="CI246" s="76" t="s">
        <v>297</v>
      </c>
      <c r="CJ246" s="76" t="s">
        <v>297</v>
      </c>
      <c r="CK246" s="76" t="s">
        <v>297</v>
      </c>
      <c r="CL246" s="79">
        <v>0</v>
      </c>
      <c r="CM246" s="79">
        <v>0</v>
      </c>
      <c r="CN246" s="79">
        <v>0</v>
      </c>
      <c r="CO246" s="79">
        <v>0</v>
      </c>
      <c r="CP246" s="79">
        <v>0</v>
      </c>
      <c r="CQ246" s="79">
        <v>0</v>
      </c>
      <c r="CR246" s="79">
        <v>0</v>
      </c>
      <c r="CS246" s="79">
        <v>0</v>
      </c>
      <c r="CT246" s="79">
        <v>0</v>
      </c>
      <c r="CU246" s="79">
        <v>2021100052011070</v>
      </c>
      <c r="CV246" s="79" t="s">
        <v>256</v>
      </c>
      <c r="CW246" s="76" t="s">
        <v>256</v>
      </c>
      <c r="CX246" s="79" t="s">
        <v>2865</v>
      </c>
      <c r="CY246" s="79" t="s">
        <v>256</v>
      </c>
      <c r="CZ246" s="79" t="s">
        <v>256</v>
      </c>
      <c r="DA246" s="79" t="s">
        <v>256</v>
      </c>
      <c r="DB246" s="79" t="s">
        <v>256</v>
      </c>
      <c r="DC246" s="79" t="s">
        <v>256</v>
      </c>
      <c r="DD246" s="79" t="s">
        <v>256</v>
      </c>
      <c r="DE246" s="79" t="s">
        <v>256</v>
      </c>
      <c r="DF246" s="44" t="s">
        <v>256</v>
      </c>
    </row>
    <row r="247" spans="1:110" x14ac:dyDescent="0.25">
      <c r="A247" s="76" t="s">
        <v>251</v>
      </c>
      <c r="B247" s="77">
        <v>43770</v>
      </c>
      <c r="C247" s="78" t="s">
        <v>252</v>
      </c>
      <c r="D247" s="78" t="s">
        <v>253</v>
      </c>
      <c r="E247" s="76" t="s">
        <v>254</v>
      </c>
      <c r="F247" s="76" t="s">
        <v>255</v>
      </c>
      <c r="G247" s="76" t="s">
        <v>256</v>
      </c>
      <c r="H247" s="76" t="s">
        <v>257</v>
      </c>
      <c r="I247" s="76" t="s">
        <v>258</v>
      </c>
      <c r="J247" s="78" t="s">
        <v>252</v>
      </c>
      <c r="K247" s="78" t="s">
        <v>259</v>
      </c>
      <c r="L247" s="76" t="s">
        <v>260</v>
      </c>
      <c r="M247" s="76" t="s">
        <v>261</v>
      </c>
      <c r="N247" s="76" t="s">
        <v>2319</v>
      </c>
      <c r="O247" s="76" t="s">
        <v>2320</v>
      </c>
      <c r="P247" s="76" t="s">
        <v>2321</v>
      </c>
      <c r="Q247" s="76" t="s">
        <v>2852</v>
      </c>
      <c r="R247" s="76" t="s">
        <v>444</v>
      </c>
      <c r="S247" s="76" t="s">
        <v>445</v>
      </c>
      <c r="T247" s="76" t="s">
        <v>268</v>
      </c>
      <c r="U247" s="76" t="s">
        <v>269</v>
      </c>
      <c r="V247" s="79">
        <v>300000</v>
      </c>
      <c r="W247" s="79">
        <v>0</v>
      </c>
      <c r="X247" s="76" t="s">
        <v>2853</v>
      </c>
      <c r="Y247" s="76" t="s">
        <v>2854</v>
      </c>
      <c r="Z247" s="76" t="s">
        <v>1816</v>
      </c>
      <c r="AA247" s="76" t="s">
        <v>2855</v>
      </c>
      <c r="AB247" s="76" t="s">
        <v>2856</v>
      </c>
      <c r="AC247" s="76" t="s">
        <v>256</v>
      </c>
      <c r="AD247" s="76" t="s">
        <v>2857</v>
      </c>
      <c r="AE247" s="76" t="s">
        <v>222</v>
      </c>
      <c r="AF247" s="76" t="s">
        <v>1128</v>
      </c>
      <c r="AG247" s="76" t="s">
        <v>2858</v>
      </c>
      <c r="AH247" s="76" t="s">
        <v>555</v>
      </c>
      <c r="AI247" s="78" t="s">
        <v>2417</v>
      </c>
      <c r="AJ247" s="78" t="s">
        <v>2859</v>
      </c>
      <c r="AK247" s="79">
        <v>42386</v>
      </c>
      <c r="AL247" s="76" t="s">
        <v>212</v>
      </c>
      <c r="AM247" s="78" t="s">
        <v>2644</v>
      </c>
      <c r="AN247" s="78" t="s">
        <v>2644</v>
      </c>
      <c r="AO247" s="78" t="s">
        <v>2644</v>
      </c>
      <c r="AP247" s="76" t="s">
        <v>232</v>
      </c>
      <c r="AQ247" s="76" t="s">
        <v>232</v>
      </c>
      <c r="AR247" s="79">
        <v>2773</v>
      </c>
      <c r="AS247" s="79" t="s">
        <v>256</v>
      </c>
      <c r="AT247" s="79">
        <v>2689</v>
      </c>
      <c r="AU247" s="76" t="s">
        <v>2866</v>
      </c>
      <c r="AV247" s="79">
        <v>36924</v>
      </c>
      <c r="AW247" s="79">
        <v>3692</v>
      </c>
      <c r="AX247" s="79">
        <v>33232</v>
      </c>
      <c r="AY247" s="79">
        <v>0</v>
      </c>
      <c r="AZ247" s="79">
        <v>36924</v>
      </c>
      <c r="BA247" s="76" t="s">
        <v>2867</v>
      </c>
      <c r="BB247" s="78" t="s">
        <v>2364</v>
      </c>
      <c r="BC247" s="78" t="s">
        <v>2364</v>
      </c>
      <c r="BD247" s="76">
        <v>10</v>
      </c>
      <c r="BE247" s="78" t="s">
        <v>1897</v>
      </c>
      <c r="BF247" s="76" t="s">
        <v>2868</v>
      </c>
      <c r="BG247" s="78" t="s">
        <v>1897</v>
      </c>
      <c r="BH247" s="76" t="s">
        <v>2868</v>
      </c>
      <c r="BI247" s="78" t="s">
        <v>1897</v>
      </c>
      <c r="BJ247" s="78" t="s">
        <v>1897</v>
      </c>
      <c r="BK247" s="76" t="s">
        <v>256</v>
      </c>
      <c r="BL247" s="79">
        <v>277023</v>
      </c>
      <c r="BM247" s="79">
        <v>240099</v>
      </c>
      <c r="BN247" s="76" t="s">
        <v>256</v>
      </c>
      <c r="BO247" s="76" t="s">
        <v>256</v>
      </c>
      <c r="BP247" s="76" t="s">
        <v>256</v>
      </c>
      <c r="BQ247" s="76" t="s">
        <v>256</v>
      </c>
      <c r="BR247" s="76" t="s">
        <v>256</v>
      </c>
      <c r="BS247" s="76" t="s">
        <v>293</v>
      </c>
      <c r="BT247" s="76" t="s">
        <v>256</v>
      </c>
      <c r="BU247" s="76" t="s">
        <v>256</v>
      </c>
      <c r="BV247" s="76" t="s">
        <v>256</v>
      </c>
      <c r="BW247" s="76" t="s">
        <v>256</v>
      </c>
      <c r="BX247" s="76" t="s">
        <v>256</v>
      </c>
      <c r="BY247" s="76" t="s">
        <v>294</v>
      </c>
      <c r="BZ247" s="76" t="s">
        <v>256</v>
      </c>
      <c r="CA247" s="76" t="s">
        <v>256</v>
      </c>
      <c r="CB247" s="76" t="s">
        <v>256</v>
      </c>
      <c r="CC247" s="76" t="s">
        <v>256</v>
      </c>
      <c r="CD247" s="76" t="s">
        <v>2864</v>
      </c>
      <c r="CE247" s="76" t="s">
        <v>296</v>
      </c>
      <c r="CF247" s="76" t="s">
        <v>297</v>
      </c>
      <c r="CG247" s="76" t="s">
        <v>297</v>
      </c>
      <c r="CH247" s="76" t="s">
        <v>297</v>
      </c>
      <c r="CI247" s="76" t="s">
        <v>297</v>
      </c>
      <c r="CJ247" s="76" t="s">
        <v>297</v>
      </c>
      <c r="CK247" s="76" t="s">
        <v>297</v>
      </c>
      <c r="CL247" s="79">
        <v>0</v>
      </c>
      <c r="CM247" s="79">
        <v>0</v>
      </c>
      <c r="CN247" s="79">
        <v>0</v>
      </c>
      <c r="CO247" s="79">
        <v>0</v>
      </c>
      <c r="CP247" s="79">
        <v>0</v>
      </c>
      <c r="CQ247" s="79">
        <v>0</v>
      </c>
      <c r="CR247" s="79">
        <v>0</v>
      </c>
      <c r="CS247" s="79">
        <v>0</v>
      </c>
      <c r="CT247" s="79">
        <v>0</v>
      </c>
      <c r="CU247" s="79">
        <v>2021100051984240</v>
      </c>
      <c r="CV247" s="79" t="s">
        <v>256</v>
      </c>
      <c r="CW247" s="76" t="s">
        <v>256</v>
      </c>
      <c r="CX247" s="79" t="s">
        <v>2869</v>
      </c>
      <c r="CY247" s="79" t="s">
        <v>256</v>
      </c>
      <c r="CZ247" s="79" t="s">
        <v>256</v>
      </c>
      <c r="DA247" s="79" t="s">
        <v>256</v>
      </c>
      <c r="DB247" s="79" t="s">
        <v>256</v>
      </c>
      <c r="DC247" s="79" t="s">
        <v>256</v>
      </c>
      <c r="DD247" s="79" t="s">
        <v>256</v>
      </c>
      <c r="DE247" s="79" t="s">
        <v>256</v>
      </c>
      <c r="DF247" s="44" t="s">
        <v>256</v>
      </c>
    </row>
    <row r="248" spans="1:110" x14ac:dyDescent="0.25">
      <c r="A248" s="76" t="s">
        <v>251</v>
      </c>
      <c r="B248" s="77">
        <v>43770</v>
      </c>
      <c r="C248" s="78" t="s">
        <v>252</v>
      </c>
      <c r="D248" s="78" t="s">
        <v>253</v>
      </c>
      <c r="E248" s="76" t="s">
        <v>254</v>
      </c>
      <c r="F248" s="76" t="s">
        <v>255</v>
      </c>
      <c r="G248" s="76" t="s">
        <v>256</v>
      </c>
      <c r="H248" s="76" t="s">
        <v>257</v>
      </c>
      <c r="I248" s="76" t="s">
        <v>258</v>
      </c>
      <c r="J248" s="78" t="s">
        <v>252</v>
      </c>
      <c r="K248" s="78" t="s">
        <v>259</v>
      </c>
      <c r="L248" s="76" t="s">
        <v>260</v>
      </c>
      <c r="M248" s="76" t="s">
        <v>261</v>
      </c>
      <c r="N248" s="76" t="s">
        <v>2825</v>
      </c>
      <c r="O248" s="76" t="s">
        <v>927</v>
      </c>
      <c r="P248" s="76" t="s">
        <v>2826</v>
      </c>
      <c r="Q248" s="76" t="s">
        <v>2827</v>
      </c>
      <c r="R248" s="76" t="s">
        <v>2828</v>
      </c>
      <c r="S248" s="76" t="s">
        <v>267</v>
      </c>
      <c r="T248" s="76" t="s">
        <v>338</v>
      </c>
      <c r="U248" s="76" t="s">
        <v>548</v>
      </c>
      <c r="V248" s="79">
        <v>300000</v>
      </c>
      <c r="W248" s="79">
        <v>0</v>
      </c>
      <c r="X248" s="76" t="s">
        <v>2870</v>
      </c>
      <c r="Y248" s="76" t="s">
        <v>610</v>
      </c>
      <c r="Z248" s="76" t="s">
        <v>272</v>
      </c>
      <c r="AA248" s="76" t="s">
        <v>611</v>
      </c>
      <c r="AB248" s="76" t="s">
        <v>612</v>
      </c>
      <c r="AC248" s="76" t="s">
        <v>613</v>
      </c>
      <c r="AD248" s="76" t="s">
        <v>614</v>
      </c>
      <c r="AE248" s="76" t="s">
        <v>222</v>
      </c>
      <c r="AF248" s="76" t="s">
        <v>2830</v>
      </c>
      <c r="AG248" s="76" t="s">
        <v>2831</v>
      </c>
      <c r="AH248" s="76" t="s">
        <v>574</v>
      </c>
      <c r="AI248" s="78" t="s">
        <v>2576</v>
      </c>
      <c r="AJ248" s="78" t="s">
        <v>2462</v>
      </c>
      <c r="AK248" s="79">
        <v>15165</v>
      </c>
      <c r="AL248" s="76" t="s">
        <v>210</v>
      </c>
      <c r="AM248" s="78" t="s">
        <v>2871</v>
      </c>
      <c r="AN248" s="78" t="s">
        <v>2871</v>
      </c>
      <c r="AO248" s="78" t="s">
        <v>2871</v>
      </c>
      <c r="AP248" s="76" t="s">
        <v>232</v>
      </c>
      <c r="AQ248" s="76" t="s">
        <v>232</v>
      </c>
      <c r="AR248" s="79">
        <v>450</v>
      </c>
      <c r="AS248" s="79" t="s">
        <v>256</v>
      </c>
      <c r="AT248" s="79">
        <v>758</v>
      </c>
      <c r="AU248" s="76" t="s">
        <v>2872</v>
      </c>
      <c r="AV248" s="79">
        <v>13957</v>
      </c>
      <c r="AW248" s="79">
        <v>0</v>
      </c>
      <c r="AX248" s="79">
        <v>13957</v>
      </c>
      <c r="AY248" s="79">
        <v>0</v>
      </c>
      <c r="AZ248" s="79">
        <v>13957</v>
      </c>
      <c r="BA248" s="76" t="s">
        <v>688</v>
      </c>
      <c r="BB248" s="78" t="s">
        <v>2143</v>
      </c>
      <c r="BC248" s="78" t="s">
        <v>2143</v>
      </c>
      <c r="BD248" s="76">
        <v>15</v>
      </c>
      <c r="BE248" s="78" t="s">
        <v>2207</v>
      </c>
      <c r="BF248" s="76" t="s">
        <v>2873</v>
      </c>
      <c r="BG248" s="78" t="s">
        <v>2207</v>
      </c>
      <c r="BH248" s="76" t="s">
        <v>2873</v>
      </c>
      <c r="BI248" s="78" t="s">
        <v>2207</v>
      </c>
      <c r="BJ248" s="78" t="s">
        <v>2207</v>
      </c>
      <c r="BK248" s="76" t="s">
        <v>256</v>
      </c>
      <c r="BL248" s="79">
        <v>228255</v>
      </c>
      <c r="BM248" s="79">
        <v>214298</v>
      </c>
      <c r="BN248" s="76" t="s">
        <v>256</v>
      </c>
      <c r="BO248" s="76" t="s">
        <v>256</v>
      </c>
      <c r="BP248" s="76" t="s">
        <v>256</v>
      </c>
      <c r="BQ248" s="76" t="s">
        <v>256</v>
      </c>
      <c r="BR248" s="76" t="s">
        <v>613</v>
      </c>
      <c r="BS248" s="76" t="s">
        <v>293</v>
      </c>
      <c r="BT248" s="76" t="s">
        <v>256</v>
      </c>
      <c r="BU248" s="76" t="s">
        <v>256</v>
      </c>
      <c r="BV248" s="76" t="s">
        <v>256</v>
      </c>
      <c r="BW248" s="76" t="s">
        <v>256</v>
      </c>
      <c r="BX248" s="76" t="s">
        <v>256</v>
      </c>
      <c r="BY248" s="76" t="s">
        <v>580</v>
      </c>
      <c r="BZ248" s="76" t="s">
        <v>256</v>
      </c>
      <c r="CA248" s="76" t="s">
        <v>256</v>
      </c>
      <c r="CB248" s="76" t="s">
        <v>256</v>
      </c>
      <c r="CC248" s="76" t="s">
        <v>256</v>
      </c>
      <c r="CD248" s="76" t="s">
        <v>691</v>
      </c>
      <c r="CE248" s="76" t="s">
        <v>296</v>
      </c>
      <c r="CF248" s="76" t="s">
        <v>297</v>
      </c>
      <c r="CG248" s="76" t="s">
        <v>297</v>
      </c>
      <c r="CH248" s="76" t="s">
        <v>297</v>
      </c>
      <c r="CI248" s="76" t="s">
        <v>297</v>
      </c>
      <c r="CJ248" s="76" t="s">
        <v>297</v>
      </c>
      <c r="CK248" s="76" t="s">
        <v>297</v>
      </c>
      <c r="CL248" s="79">
        <v>0</v>
      </c>
      <c r="CM248" s="79">
        <v>0</v>
      </c>
      <c r="CN248" s="79">
        <v>0</v>
      </c>
      <c r="CO248" s="79">
        <v>0</v>
      </c>
      <c r="CP248" s="79">
        <v>0</v>
      </c>
      <c r="CQ248" s="79">
        <v>0</v>
      </c>
      <c r="CR248" s="79">
        <v>0</v>
      </c>
      <c r="CS248" s="79">
        <v>0</v>
      </c>
      <c r="CT248" s="79">
        <v>0</v>
      </c>
      <c r="CU248" s="79">
        <v>2021100051984260</v>
      </c>
      <c r="CV248" s="79" t="s">
        <v>256</v>
      </c>
      <c r="CW248" s="76" t="s">
        <v>256</v>
      </c>
      <c r="CX248" s="79" t="s">
        <v>2874</v>
      </c>
      <c r="CY248" s="79" t="s">
        <v>256</v>
      </c>
      <c r="CZ248" s="79" t="s">
        <v>256</v>
      </c>
      <c r="DA248" s="79" t="s">
        <v>256</v>
      </c>
      <c r="DB248" s="79" t="s">
        <v>256</v>
      </c>
      <c r="DC248" s="79" t="s">
        <v>256</v>
      </c>
      <c r="DD248" s="79" t="s">
        <v>256</v>
      </c>
      <c r="DE248" s="79" t="s">
        <v>256</v>
      </c>
      <c r="DF248" s="44" t="s">
        <v>256</v>
      </c>
    </row>
    <row r="249" spans="1:110" x14ac:dyDescent="0.25">
      <c r="A249" s="76" t="s">
        <v>251</v>
      </c>
      <c r="B249" s="77">
        <v>43770</v>
      </c>
      <c r="C249" s="78" t="s">
        <v>252</v>
      </c>
      <c r="D249" s="78" t="s">
        <v>253</v>
      </c>
      <c r="E249" s="76" t="s">
        <v>254</v>
      </c>
      <c r="F249" s="76" t="s">
        <v>255</v>
      </c>
      <c r="G249" s="76" t="s">
        <v>256</v>
      </c>
      <c r="H249" s="76" t="s">
        <v>257</v>
      </c>
      <c r="I249" s="76" t="s">
        <v>258</v>
      </c>
      <c r="J249" s="78" t="s">
        <v>252</v>
      </c>
      <c r="K249" s="78" t="s">
        <v>259</v>
      </c>
      <c r="L249" s="76" t="s">
        <v>260</v>
      </c>
      <c r="M249" s="76" t="s">
        <v>261</v>
      </c>
      <c r="N249" s="76" t="s">
        <v>2875</v>
      </c>
      <c r="O249" s="76" t="s">
        <v>2876</v>
      </c>
      <c r="P249" s="76" t="s">
        <v>2877</v>
      </c>
      <c r="Q249" s="76" t="s">
        <v>2878</v>
      </c>
      <c r="R249" s="76" t="s">
        <v>2111</v>
      </c>
      <c r="S249" s="76" t="s">
        <v>493</v>
      </c>
      <c r="T249" s="76" t="s">
        <v>338</v>
      </c>
      <c r="U249" s="76" t="s">
        <v>548</v>
      </c>
      <c r="V249" s="79">
        <v>300000</v>
      </c>
      <c r="W249" s="79">
        <v>0</v>
      </c>
      <c r="X249" s="76" t="s">
        <v>2879</v>
      </c>
      <c r="Y249" s="76" t="s">
        <v>2880</v>
      </c>
      <c r="Z249" s="76" t="s">
        <v>1246</v>
      </c>
      <c r="AA249" s="76" t="s">
        <v>1247</v>
      </c>
      <c r="AB249" s="76" t="s">
        <v>426</v>
      </c>
      <c r="AC249" s="76" t="s">
        <v>256</v>
      </c>
      <c r="AD249" s="76" t="s">
        <v>2881</v>
      </c>
      <c r="AE249" s="76" t="s">
        <v>222</v>
      </c>
      <c r="AF249" s="76" t="s">
        <v>1574</v>
      </c>
      <c r="AG249" s="76" t="s">
        <v>1584</v>
      </c>
      <c r="AH249" s="76" t="s">
        <v>555</v>
      </c>
      <c r="AI249" s="78" t="s">
        <v>2376</v>
      </c>
      <c r="AJ249" s="78" t="s">
        <v>1928</v>
      </c>
      <c r="AK249" s="79">
        <v>5208</v>
      </c>
      <c r="AL249" s="76" t="s">
        <v>209</v>
      </c>
      <c r="AM249" s="78" t="s">
        <v>2670</v>
      </c>
      <c r="AN249" s="78" t="s">
        <v>2455</v>
      </c>
      <c r="AO249" s="78" t="s">
        <v>2455</v>
      </c>
      <c r="AP249" s="76" t="s">
        <v>317</v>
      </c>
      <c r="AQ249" s="76" t="s">
        <v>373</v>
      </c>
      <c r="AR249" s="79">
        <v>0</v>
      </c>
      <c r="AS249" s="79" t="s">
        <v>256</v>
      </c>
      <c r="AT249" s="79">
        <v>0</v>
      </c>
      <c r="AU249" s="76" t="s">
        <v>256</v>
      </c>
      <c r="AV249" s="79">
        <v>5208</v>
      </c>
      <c r="AW249" s="79">
        <v>0</v>
      </c>
      <c r="AX249" s="79">
        <v>5208</v>
      </c>
      <c r="AY249" s="79">
        <v>0</v>
      </c>
      <c r="AZ249" s="79">
        <v>5208</v>
      </c>
      <c r="BA249" s="76" t="s">
        <v>2875</v>
      </c>
      <c r="BB249" s="78" t="s">
        <v>2670</v>
      </c>
      <c r="BC249" s="78" t="s">
        <v>2521</v>
      </c>
      <c r="BD249" s="76">
        <v>22</v>
      </c>
      <c r="BE249" s="78" t="s">
        <v>2671</v>
      </c>
      <c r="BF249" s="76" t="s">
        <v>2882</v>
      </c>
      <c r="BG249" s="78" t="s">
        <v>2671</v>
      </c>
      <c r="BH249" s="76" t="s">
        <v>2882</v>
      </c>
      <c r="BI249" s="78" t="s">
        <v>2671</v>
      </c>
      <c r="BJ249" s="78" t="s">
        <v>2671</v>
      </c>
      <c r="BK249" s="76" t="s">
        <v>256</v>
      </c>
      <c r="BL249" s="79">
        <v>287806</v>
      </c>
      <c r="BM249" s="79">
        <v>282598</v>
      </c>
      <c r="BN249" s="76" t="s">
        <v>290</v>
      </c>
      <c r="BO249" s="76" t="s">
        <v>291</v>
      </c>
      <c r="BP249" s="76" t="s">
        <v>2883</v>
      </c>
      <c r="BQ249" s="76" t="s">
        <v>256</v>
      </c>
      <c r="BR249" s="76" t="s">
        <v>256</v>
      </c>
      <c r="BS249" s="76" t="s">
        <v>293</v>
      </c>
      <c r="BT249" s="76" t="s">
        <v>256</v>
      </c>
      <c r="BU249" s="76" t="s">
        <v>256</v>
      </c>
      <c r="BV249" s="76" t="s">
        <v>256</v>
      </c>
      <c r="BW249" s="76" t="s">
        <v>256</v>
      </c>
      <c r="BX249" s="76" t="s">
        <v>256</v>
      </c>
      <c r="BY249" s="76" t="s">
        <v>294</v>
      </c>
      <c r="BZ249" s="76" t="s">
        <v>256</v>
      </c>
      <c r="CA249" s="76" t="s">
        <v>256</v>
      </c>
      <c r="CB249" s="76" t="s">
        <v>256</v>
      </c>
      <c r="CC249" s="76" t="s">
        <v>256</v>
      </c>
      <c r="CD249" s="76" t="s">
        <v>2884</v>
      </c>
      <c r="CE249" s="76" t="s">
        <v>296</v>
      </c>
      <c r="CF249" s="76" t="s">
        <v>297</v>
      </c>
      <c r="CG249" s="76" t="s">
        <v>297</v>
      </c>
      <c r="CH249" s="76" t="s">
        <v>297</v>
      </c>
      <c r="CI249" s="76" t="s">
        <v>297</v>
      </c>
      <c r="CJ249" s="76" t="s">
        <v>297</v>
      </c>
      <c r="CK249" s="76" t="s">
        <v>297</v>
      </c>
      <c r="CL249" s="79">
        <v>0</v>
      </c>
      <c r="CM249" s="79">
        <v>0</v>
      </c>
      <c r="CN249" s="79">
        <v>0</v>
      </c>
      <c r="CO249" s="79">
        <v>0</v>
      </c>
      <c r="CP249" s="79">
        <v>0</v>
      </c>
      <c r="CQ249" s="79">
        <v>0</v>
      </c>
      <c r="CR249" s="79">
        <v>0</v>
      </c>
      <c r="CS249" s="79">
        <v>0</v>
      </c>
      <c r="CT249" s="79">
        <v>0</v>
      </c>
      <c r="CU249" s="79">
        <v>2021100051990300</v>
      </c>
      <c r="CV249" s="79" t="s">
        <v>256</v>
      </c>
      <c r="CW249" s="76" t="s">
        <v>256</v>
      </c>
      <c r="CX249" s="79" t="s">
        <v>2885</v>
      </c>
      <c r="CY249" s="79" t="s">
        <v>256</v>
      </c>
      <c r="CZ249" s="79" t="s">
        <v>256</v>
      </c>
      <c r="DA249" s="79" t="s">
        <v>256</v>
      </c>
      <c r="DB249" s="79" t="s">
        <v>256</v>
      </c>
      <c r="DC249" s="79" t="s">
        <v>256</v>
      </c>
      <c r="DD249" s="79" t="s">
        <v>256</v>
      </c>
      <c r="DE249" s="79" t="s">
        <v>256</v>
      </c>
      <c r="DF249" s="44" t="s">
        <v>256</v>
      </c>
    </row>
    <row r="250" spans="1:110" x14ac:dyDescent="0.25">
      <c r="A250" s="76" t="s">
        <v>251</v>
      </c>
      <c r="B250" s="77">
        <v>43770</v>
      </c>
      <c r="C250" s="78" t="s">
        <v>252</v>
      </c>
      <c r="D250" s="78" t="s">
        <v>253</v>
      </c>
      <c r="E250" s="76" t="s">
        <v>254</v>
      </c>
      <c r="F250" s="76" t="s">
        <v>255</v>
      </c>
      <c r="G250" s="76" t="s">
        <v>256</v>
      </c>
      <c r="H250" s="76" t="s">
        <v>257</v>
      </c>
      <c r="I250" s="76" t="s">
        <v>258</v>
      </c>
      <c r="J250" s="78" t="s">
        <v>252</v>
      </c>
      <c r="K250" s="78" t="s">
        <v>259</v>
      </c>
      <c r="L250" s="76" t="s">
        <v>260</v>
      </c>
      <c r="M250" s="76" t="s">
        <v>261</v>
      </c>
      <c r="N250" s="76" t="s">
        <v>2875</v>
      </c>
      <c r="O250" s="76" t="s">
        <v>2876</v>
      </c>
      <c r="P250" s="76" t="s">
        <v>2877</v>
      </c>
      <c r="Q250" s="76" t="s">
        <v>2878</v>
      </c>
      <c r="R250" s="76" t="s">
        <v>2111</v>
      </c>
      <c r="S250" s="76" t="s">
        <v>493</v>
      </c>
      <c r="T250" s="76" t="s">
        <v>338</v>
      </c>
      <c r="U250" s="76" t="s">
        <v>548</v>
      </c>
      <c r="V250" s="79">
        <v>300000</v>
      </c>
      <c r="W250" s="79">
        <v>0</v>
      </c>
      <c r="X250" s="76" t="s">
        <v>2879</v>
      </c>
      <c r="Y250" s="76" t="s">
        <v>2880</v>
      </c>
      <c r="Z250" s="76" t="s">
        <v>1246</v>
      </c>
      <c r="AA250" s="76" t="s">
        <v>1247</v>
      </c>
      <c r="AB250" s="76" t="s">
        <v>426</v>
      </c>
      <c r="AC250" s="76" t="s">
        <v>256</v>
      </c>
      <c r="AD250" s="76" t="s">
        <v>2881</v>
      </c>
      <c r="AE250" s="76" t="s">
        <v>222</v>
      </c>
      <c r="AF250" s="76" t="s">
        <v>1574</v>
      </c>
      <c r="AG250" s="76" t="s">
        <v>1584</v>
      </c>
      <c r="AH250" s="76" t="s">
        <v>555</v>
      </c>
      <c r="AI250" s="78" t="s">
        <v>2376</v>
      </c>
      <c r="AJ250" s="78" t="s">
        <v>1928</v>
      </c>
      <c r="AK250" s="79">
        <v>22706</v>
      </c>
      <c r="AL250" s="76" t="s">
        <v>211</v>
      </c>
      <c r="AM250" s="78" t="s">
        <v>2364</v>
      </c>
      <c r="AN250" s="78" t="s">
        <v>2364</v>
      </c>
      <c r="AO250" s="78" t="s">
        <v>2364</v>
      </c>
      <c r="AP250" s="76" t="s">
        <v>373</v>
      </c>
      <c r="AQ250" s="76" t="s">
        <v>373</v>
      </c>
      <c r="AR250" s="79">
        <v>10512</v>
      </c>
      <c r="AS250" s="79" t="s">
        <v>256</v>
      </c>
      <c r="AT250" s="79">
        <v>0</v>
      </c>
      <c r="AU250" s="76" t="s">
        <v>2886</v>
      </c>
      <c r="AV250" s="79">
        <v>12194</v>
      </c>
      <c r="AW250" s="79">
        <v>0</v>
      </c>
      <c r="AX250" s="79">
        <v>12194</v>
      </c>
      <c r="AY250" s="79">
        <v>0</v>
      </c>
      <c r="AZ250" s="79">
        <v>12194</v>
      </c>
      <c r="BA250" s="76" t="s">
        <v>2875</v>
      </c>
      <c r="BB250" s="78" t="s">
        <v>2207</v>
      </c>
      <c r="BC250" s="78" t="s">
        <v>2521</v>
      </c>
      <c r="BD250" s="76">
        <v>21</v>
      </c>
      <c r="BE250" s="78" t="s">
        <v>2410</v>
      </c>
      <c r="BF250" s="76" t="s">
        <v>2887</v>
      </c>
      <c r="BG250" s="78" t="s">
        <v>2410</v>
      </c>
      <c r="BH250" s="76" t="s">
        <v>2887</v>
      </c>
      <c r="BI250" s="78" t="s">
        <v>2410</v>
      </c>
      <c r="BJ250" s="78" t="s">
        <v>2410</v>
      </c>
      <c r="BK250" s="76" t="s">
        <v>256</v>
      </c>
      <c r="BL250" s="79">
        <v>300000</v>
      </c>
      <c r="BM250" s="79">
        <v>287806</v>
      </c>
      <c r="BN250" s="76" t="s">
        <v>290</v>
      </c>
      <c r="BO250" s="76" t="s">
        <v>291</v>
      </c>
      <c r="BP250" s="76" t="s">
        <v>2888</v>
      </c>
      <c r="BQ250" s="76" t="s">
        <v>256</v>
      </c>
      <c r="BR250" s="76" t="s">
        <v>256</v>
      </c>
      <c r="BS250" s="76" t="s">
        <v>293</v>
      </c>
      <c r="BT250" s="76" t="s">
        <v>256</v>
      </c>
      <c r="BU250" s="76" t="s">
        <v>256</v>
      </c>
      <c r="BV250" s="76" t="s">
        <v>256</v>
      </c>
      <c r="BW250" s="76" t="s">
        <v>256</v>
      </c>
      <c r="BX250" s="76" t="s">
        <v>256</v>
      </c>
      <c r="BY250" s="76" t="s">
        <v>294</v>
      </c>
      <c r="BZ250" s="76" t="s">
        <v>256</v>
      </c>
      <c r="CA250" s="76" t="s">
        <v>256</v>
      </c>
      <c r="CB250" s="76" t="s">
        <v>256</v>
      </c>
      <c r="CC250" s="76" t="s">
        <v>256</v>
      </c>
      <c r="CD250" s="76" t="s">
        <v>2884</v>
      </c>
      <c r="CE250" s="76" t="s">
        <v>296</v>
      </c>
      <c r="CF250" s="76" t="s">
        <v>297</v>
      </c>
      <c r="CG250" s="76" t="s">
        <v>297</v>
      </c>
      <c r="CH250" s="76" t="s">
        <v>297</v>
      </c>
      <c r="CI250" s="76" t="s">
        <v>297</v>
      </c>
      <c r="CJ250" s="76" t="s">
        <v>297</v>
      </c>
      <c r="CK250" s="76" t="s">
        <v>297</v>
      </c>
      <c r="CL250" s="79">
        <v>0</v>
      </c>
      <c r="CM250" s="79">
        <v>0</v>
      </c>
      <c r="CN250" s="79">
        <v>0</v>
      </c>
      <c r="CO250" s="79">
        <v>0</v>
      </c>
      <c r="CP250" s="79">
        <v>0</v>
      </c>
      <c r="CQ250" s="79">
        <v>0</v>
      </c>
      <c r="CR250" s="79">
        <v>0</v>
      </c>
      <c r="CS250" s="79">
        <v>0</v>
      </c>
      <c r="CT250" s="79">
        <v>0</v>
      </c>
      <c r="CU250" s="79">
        <v>2021100051984360</v>
      </c>
      <c r="CV250" s="79" t="s">
        <v>256</v>
      </c>
      <c r="CW250" s="76" t="s">
        <v>256</v>
      </c>
      <c r="CX250" s="79" t="s">
        <v>2889</v>
      </c>
      <c r="CY250" s="79" t="s">
        <v>256</v>
      </c>
      <c r="CZ250" s="79" t="s">
        <v>256</v>
      </c>
      <c r="DA250" s="79" t="s">
        <v>256</v>
      </c>
      <c r="DB250" s="79" t="s">
        <v>256</v>
      </c>
      <c r="DC250" s="79" t="s">
        <v>256</v>
      </c>
      <c r="DD250" s="79" t="s">
        <v>256</v>
      </c>
      <c r="DE250" s="79" t="s">
        <v>256</v>
      </c>
      <c r="DF250" s="44" t="s">
        <v>256</v>
      </c>
    </row>
    <row r="251" spans="1:110" x14ac:dyDescent="0.25">
      <c r="A251" s="76" t="s">
        <v>251</v>
      </c>
      <c r="B251" s="77">
        <v>43770</v>
      </c>
      <c r="C251" s="78" t="s">
        <v>252</v>
      </c>
      <c r="D251" s="78" t="s">
        <v>253</v>
      </c>
      <c r="E251" s="76" t="s">
        <v>254</v>
      </c>
      <c r="F251" s="76" t="s">
        <v>255</v>
      </c>
      <c r="G251" s="76" t="s">
        <v>256</v>
      </c>
      <c r="H251" s="76" t="s">
        <v>257</v>
      </c>
      <c r="I251" s="76" t="s">
        <v>258</v>
      </c>
      <c r="J251" s="78" t="s">
        <v>252</v>
      </c>
      <c r="K251" s="78" t="s">
        <v>259</v>
      </c>
      <c r="L251" s="76" t="s">
        <v>260</v>
      </c>
      <c r="M251" s="76" t="s">
        <v>261</v>
      </c>
      <c r="N251" s="76" t="s">
        <v>2890</v>
      </c>
      <c r="O251" s="76" t="s">
        <v>2891</v>
      </c>
      <c r="P251" s="76" t="s">
        <v>2892</v>
      </c>
      <c r="Q251" s="76" t="s">
        <v>2890</v>
      </c>
      <c r="R251" s="76" t="s">
        <v>595</v>
      </c>
      <c r="S251" s="76" t="s">
        <v>359</v>
      </c>
      <c r="T251" s="76" t="s">
        <v>338</v>
      </c>
      <c r="U251" s="76" t="s">
        <v>203</v>
      </c>
      <c r="V251" s="79">
        <v>300000</v>
      </c>
      <c r="W251" s="79">
        <v>0</v>
      </c>
      <c r="X251" s="76" t="s">
        <v>2893</v>
      </c>
      <c r="Y251" s="76" t="s">
        <v>2894</v>
      </c>
      <c r="Z251" s="76" t="s">
        <v>931</v>
      </c>
      <c r="AA251" s="76" t="s">
        <v>932</v>
      </c>
      <c r="AB251" s="76" t="s">
        <v>296</v>
      </c>
      <c r="AC251" s="76" t="s">
        <v>297</v>
      </c>
      <c r="AD251" s="76" t="s">
        <v>2895</v>
      </c>
      <c r="AE251" s="76" t="s">
        <v>223</v>
      </c>
      <c r="AF251" s="76" t="s">
        <v>2896</v>
      </c>
      <c r="AG251" s="76" t="s">
        <v>2897</v>
      </c>
      <c r="AH251" s="76" t="s">
        <v>368</v>
      </c>
      <c r="AI251" s="78" t="s">
        <v>2462</v>
      </c>
      <c r="AJ251" s="78" t="s">
        <v>2644</v>
      </c>
      <c r="AK251" s="79">
        <v>59695</v>
      </c>
      <c r="AL251" s="76" t="s">
        <v>213</v>
      </c>
      <c r="AM251" s="78" t="s">
        <v>2142</v>
      </c>
      <c r="AN251" s="78" t="s">
        <v>2140</v>
      </c>
      <c r="AO251" s="78" t="s">
        <v>2140</v>
      </c>
      <c r="AP251" s="76" t="s">
        <v>373</v>
      </c>
      <c r="AQ251" s="76" t="s">
        <v>373</v>
      </c>
      <c r="AR251" s="79">
        <v>9365</v>
      </c>
      <c r="AS251" s="79" t="s">
        <v>256</v>
      </c>
      <c r="AT251" s="79">
        <v>0</v>
      </c>
      <c r="AU251" s="76" t="s">
        <v>2898</v>
      </c>
      <c r="AV251" s="79">
        <v>50330</v>
      </c>
      <c r="AW251" s="79">
        <v>0</v>
      </c>
      <c r="AX251" s="79">
        <v>50330</v>
      </c>
      <c r="AY251" s="79">
        <v>0</v>
      </c>
      <c r="AZ251" s="79">
        <v>50330</v>
      </c>
      <c r="BA251" s="76" t="s">
        <v>2890</v>
      </c>
      <c r="BB251" s="78" t="s">
        <v>1999</v>
      </c>
      <c r="BC251" s="78" t="s">
        <v>1999</v>
      </c>
      <c r="BD251" s="76">
        <v>31</v>
      </c>
      <c r="BE251" s="78" t="s">
        <v>1587</v>
      </c>
      <c r="BF251" s="76" t="s">
        <v>2899</v>
      </c>
      <c r="BG251" s="78" t="s">
        <v>1589</v>
      </c>
      <c r="BH251" s="76" t="s">
        <v>2899</v>
      </c>
      <c r="BI251" s="78" t="s">
        <v>1589</v>
      </c>
      <c r="BJ251" s="78" t="s">
        <v>1589</v>
      </c>
      <c r="BK251" s="76" t="s">
        <v>256</v>
      </c>
      <c r="BL251" s="79">
        <v>300000</v>
      </c>
      <c r="BM251" s="79">
        <v>249670</v>
      </c>
      <c r="BN251" s="76" t="s">
        <v>290</v>
      </c>
      <c r="BO251" s="76" t="s">
        <v>291</v>
      </c>
      <c r="BP251" s="76" t="s">
        <v>2900</v>
      </c>
      <c r="BQ251" s="76" t="s">
        <v>256</v>
      </c>
      <c r="BR251" s="76" t="s">
        <v>256</v>
      </c>
      <c r="BS251" s="76" t="s">
        <v>293</v>
      </c>
      <c r="BT251" s="76" t="s">
        <v>256</v>
      </c>
      <c r="BU251" s="76" t="s">
        <v>256</v>
      </c>
      <c r="BV251" s="76" t="s">
        <v>256</v>
      </c>
      <c r="BW251" s="76" t="s">
        <v>256</v>
      </c>
      <c r="BX251" s="76" t="s">
        <v>256</v>
      </c>
      <c r="BY251" s="76" t="s">
        <v>690</v>
      </c>
      <c r="BZ251" s="76" t="s">
        <v>256</v>
      </c>
      <c r="CA251" s="76" t="s">
        <v>256</v>
      </c>
      <c r="CB251" s="76" t="s">
        <v>256</v>
      </c>
      <c r="CC251" s="76" t="s">
        <v>256</v>
      </c>
      <c r="CD251" s="76" t="s">
        <v>2901</v>
      </c>
      <c r="CE251" s="76" t="s">
        <v>296</v>
      </c>
      <c r="CF251" s="76" t="s">
        <v>297</v>
      </c>
      <c r="CG251" s="76" t="s">
        <v>297</v>
      </c>
      <c r="CH251" s="76" t="s">
        <v>297</v>
      </c>
      <c r="CI251" s="76" t="s">
        <v>297</v>
      </c>
      <c r="CJ251" s="76" t="s">
        <v>297</v>
      </c>
      <c r="CK251" s="76" t="s">
        <v>297</v>
      </c>
      <c r="CL251" s="79">
        <v>0</v>
      </c>
      <c r="CM251" s="79">
        <v>0</v>
      </c>
      <c r="CN251" s="79">
        <v>0</v>
      </c>
      <c r="CO251" s="79">
        <v>0</v>
      </c>
      <c r="CP251" s="79">
        <v>0</v>
      </c>
      <c r="CQ251" s="79">
        <v>0</v>
      </c>
      <c r="CR251" s="79">
        <v>0</v>
      </c>
      <c r="CS251" s="79">
        <v>0</v>
      </c>
      <c r="CT251" s="79">
        <v>0</v>
      </c>
      <c r="CU251" s="79">
        <v>2021100051984470</v>
      </c>
      <c r="CV251" s="79" t="s">
        <v>256</v>
      </c>
      <c r="CW251" s="76" t="s">
        <v>256</v>
      </c>
      <c r="CX251" s="79" t="s">
        <v>2902</v>
      </c>
      <c r="CY251" s="79" t="s">
        <v>256</v>
      </c>
      <c r="CZ251" s="79" t="s">
        <v>256</v>
      </c>
      <c r="DA251" s="79" t="s">
        <v>256</v>
      </c>
      <c r="DB251" s="79" t="s">
        <v>256</v>
      </c>
      <c r="DC251" s="79" t="s">
        <v>256</v>
      </c>
      <c r="DD251" s="79" t="s">
        <v>256</v>
      </c>
      <c r="DE251" s="79" t="s">
        <v>256</v>
      </c>
      <c r="DF251" s="44" t="s">
        <v>256</v>
      </c>
    </row>
    <row r="252" spans="1:110" x14ac:dyDescent="0.25">
      <c r="A252" s="76" t="s">
        <v>251</v>
      </c>
      <c r="B252" s="77">
        <v>43770</v>
      </c>
      <c r="C252" s="78" t="s">
        <v>252</v>
      </c>
      <c r="D252" s="78" t="s">
        <v>253</v>
      </c>
      <c r="E252" s="76" t="s">
        <v>254</v>
      </c>
      <c r="F252" s="76" t="s">
        <v>255</v>
      </c>
      <c r="G252" s="76" t="s">
        <v>256</v>
      </c>
      <c r="H252" s="76" t="s">
        <v>257</v>
      </c>
      <c r="I252" s="76" t="s">
        <v>258</v>
      </c>
      <c r="J252" s="78" t="s">
        <v>252</v>
      </c>
      <c r="K252" s="78" t="s">
        <v>259</v>
      </c>
      <c r="L252" s="76" t="s">
        <v>260</v>
      </c>
      <c r="M252" s="76" t="s">
        <v>261</v>
      </c>
      <c r="N252" s="76" t="s">
        <v>1749</v>
      </c>
      <c r="O252" s="76" t="s">
        <v>1750</v>
      </c>
      <c r="P252" s="76" t="s">
        <v>1751</v>
      </c>
      <c r="Q252" s="76" t="s">
        <v>1752</v>
      </c>
      <c r="R252" s="76" t="s">
        <v>426</v>
      </c>
      <c r="S252" s="76" t="s">
        <v>1440</v>
      </c>
      <c r="T252" s="76" t="s">
        <v>268</v>
      </c>
      <c r="U252" s="76" t="s">
        <v>512</v>
      </c>
      <c r="V252" s="79">
        <v>300000</v>
      </c>
      <c r="W252" s="79">
        <v>0</v>
      </c>
      <c r="X252" s="76" t="s">
        <v>2903</v>
      </c>
      <c r="Y252" s="76" t="s">
        <v>2346</v>
      </c>
      <c r="Z252" s="76" t="s">
        <v>362</v>
      </c>
      <c r="AA252" s="76" t="s">
        <v>2347</v>
      </c>
      <c r="AB252" s="76" t="s">
        <v>256</v>
      </c>
      <c r="AC252" s="76" t="s">
        <v>256</v>
      </c>
      <c r="AD252" s="76" t="s">
        <v>2348</v>
      </c>
      <c r="AE252" s="76" t="s">
        <v>222</v>
      </c>
      <c r="AF252" s="76" t="s">
        <v>1756</v>
      </c>
      <c r="AG252" s="76" t="s">
        <v>1757</v>
      </c>
      <c r="AH252" s="76" t="s">
        <v>574</v>
      </c>
      <c r="AI252" s="78" t="s">
        <v>2706</v>
      </c>
      <c r="AJ252" s="78" t="s">
        <v>2706</v>
      </c>
      <c r="AK252" s="79">
        <v>25553</v>
      </c>
      <c r="AL252" s="76" t="s">
        <v>211</v>
      </c>
      <c r="AM252" s="78" t="s">
        <v>2859</v>
      </c>
      <c r="AN252" s="78" t="s">
        <v>2859</v>
      </c>
      <c r="AO252" s="78" t="s">
        <v>2859</v>
      </c>
      <c r="AP252" s="76" t="s">
        <v>373</v>
      </c>
      <c r="AQ252" s="76" t="s">
        <v>373</v>
      </c>
      <c r="AR252" s="79">
        <v>450</v>
      </c>
      <c r="AS252" s="79" t="s">
        <v>256</v>
      </c>
      <c r="AT252" s="79">
        <v>0</v>
      </c>
      <c r="AU252" s="76" t="s">
        <v>2904</v>
      </c>
      <c r="AV252" s="79">
        <v>25103</v>
      </c>
      <c r="AW252" s="79">
        <v>0</v>
      </c>
      <c r="AX252" s="79">
        <v>25103</v>
      </c>
      <c r="AY252" s="79">
        <v>0</v>
      </c>
      <c r="AZ252" s="79">
        <v>25103</v>
      </c>
      <c r="BA252" s="76" t="s">
        <v>1749</v>
      </c>
      <c r="BB252" s="78" t="s">
        <v>2644</v>
      </c>
      <c r="BC252" s="78" t="s">
        <v>2580</v>
      </c>
      <c r="BD252" s="76">
        <v>9</v>
      </c>
      <c r="BE252" s="78" t="s">
        <v>2595</v>
      </c>
      <c r="BF252" s="76" t="s">
        <v>2905</v>
      </c>
      <c r="BG252" s="78" t="s">
        <v>2595</v>
      </c>
      <c r="BH252" s="76" t="s">
        <v>2905</v>
      </c>
      <c r="BI252" s="78" t="s">
        <v>2595</v>
      </c>
      <c r="BJ252" s="78" t="s">
        <v>2595</v>
      </c>
      <c r="BK252" s="76" t="s">
        <v>256</v>
      </c>
      <c r="BL252" s="79">
        <v>223859</v>
      </c>
      <c r="BM252" s="79">
        <v>198756</v>
      </c>
      <c r="BN252" s="76" t="s">
        <v>290</v>
      </c>
      <c r="BO252" s="76" t="s">
        <v>291</v>
      </c>
      <c r="BP252" s="76" t="s">
        <v>2906</v>
      </c>
      <c r="BQ252" s="76" t="s">
        <v>256</v>
      </c>
      <c r="BR252" s="76" t="s">
        <v>256</v>
      </c>
      <c r="BS252" s="76" t="s">
        <v>293</v>
      </c>
      <c r="BT252" s="76" t="s">
        <v>256</v>
      </c>
      <c r="BU252" s="76" t="s">
        <v>256</v>
      </c>
      <c r="BV252" s="76" t="s">
        <v>256</v>
      </c>
      <c r="BW252" s="76" t="s">
        <v>256</v>
      </c>
      <c r="BX252" s="76" t="s">
        <v>256</v>
      </c>
      <c r="BY252" s="76" t="s">
        <v>580</v>
      </c>
      <c r="BZ252" s="76" t="s">
        <v>256</v>
      </c>
      <c r="CA252" s="76" t="s">
        <v>256</v>
      </c>
      <c r="CB252" s="76" t="s">
        <v>256</v>
      </c>
      <c r="CC252" s="76" t="s">
        <v>256</v>
      </c>
      <c r="CD252" s="76" t="s">
        <v>2354</v>
      </c>
      <c r="CE252" s="76" t="s">
        <v>296</v>
      </c>
      <c r="CF252" s="76" t="s">
        <v>297</v>
      </c>
      <c r="CG252" s="76" t="s">
        <v>297</v>
      </c>
      <c r="CH252" s="76" t="s">
        <v>297</v>
      </c>
      <c r="CI252" s="76" t="s">
        <v>297</v>
      </c>
      <c r="CJ252" s="76" t="s">
        <v>297</v>
      </c>
      <c r="CK252" s="76" t="s">
        <v>297</v>
      </c>
      <c r="CL252" s="79">
        <v>0</v>
      </c>
      <c r="CM252" s="79">
        <v>0</v>
      </c>
      <c r="CN252" s="79">
        <v>0</v>
      </c>
      <c r="CO252" s="79">
        <v>0</v>
      </c>
      <c r="CP252" s="79">
        <v>0</v>
      </c>
      <c r="CQ252" s="79">
        <v>0</v>
      </c>
      <c r="CR252" s="79">
        <v>0</v>
      </c>
      <c r="CS252" s="79">
        <v>0</v>
      </c>
      <c r="CT252" s="79">
        <v>0</v>
      </c>
      <c r="CU252" s="79">
        <v>2021100051984480</v>
      </c>
      <c r="CV252" s="79" t="s">
        <v>256</v>
      </c>
      <c r="CW252" s="76" t="s">
        <v>256</v>
      </c>
      <c r="CX252" s="79" t="s">
        <v>2907</v>
      </c>
      <c r="CY252" s="79" t="s">
        <v>256</v>
      </c>
      <c r="CZ252" s="79" t="s">
        <v>256</v>
      </c>
      <c r="DA252" s="79" t="s">
        <v>256</v>
      </c>
      <c r="DB252" s="79" t="s">
        <v>256</v>
      </c>
      <c r="DC252" s="79" t="s">
        <v>256</v>
      </c>
      <c r="DD252" s="79" t="s">
        <v>256</v>
      </c>
      <c r="DE252" s="79" t="s">
        <v>256</v>
      </c>
      <c r="DF252" s="44" t="s">
        <v>256</v>
      </c>
    </row>
    <row r="253" spans="1:110" x14ac:dyDescent="0.25">
      <c r="A253" s="76" t="s">
        <v>251</v>
      </c>
      <c r="B253" s="77">
        <v>43770</v>
      </c>
      <c r="C253" s="78" t="s">
        <v>252</v>
      </c>
      <c r="D253" s="78" t="s">
        <v>253</v>
      </c>
      <c r="E253" s="76" t="s">
        <v>254</v>
      </c>
      <c r="F253" s="76" t="s">
        <v>255</v>
      </c>
      <c r="G253" s="76" t="s">
        <v>256</v>
      </c>
      <c r="H253" s="76" t="s">
        <v>257</v>
      </c>
      <c r="I253" s="76" t="s">
        <v>258</v>
      </c>
      <c r="J253" s="78" t="s">
        <v>252</v>
      </c>
      <c r="K253" s="78" t="s">
        <v>259</v>
      </c>
      <c r="L253" s="76" t="s">
        <v>260</v>
      </c>
      <c r="M253" s="76" t="s">
        <v>261</v>
      </c>
      <c r="N253" s="76" t="s">
        <v>2825</v>
      </c>
      <c r="O253" s="76" t="s">
        <v>927</v>
      </c>
      <c r="P253" s="76" t="s">
        <v>2826</v>
      </c>
      <c r="Q253" s="76" t="s">
        <v>2827</v>
      </c>
      <c r="R253" s="76" t="s">
        <v>2828</v>
      </c>
      <c r="S253" s="76" t="s">
        <v>267</v>
      </c>
      <c r="T253" s="76" t="s">
        <v>338</v>
      </c>
      <c r="U253" s="76" t="s">
        <v>548</v>
      </c>
      <c r="V253" s="79">
        <v>300000</v>
      </c>
      <c r="W253" s="79">
        <v>0</v>
      </c>
      <c r="X253" s="76" t="s">
        <v>2908</v>
      </c>
      <c r="Y253" s="76" t="s">
        <v>610</v>
      </c>
      <c r="Z253" s="76" t="s">
        <v>272</v>
      </c>
      <c r="AA253" s="76" t="s">
        <v>611</v>
      </c>
      <c r="AB253" s="76" t="s">
        <v>612</v>
      </c>
      <c r="AC253" s="76" t="s">
        <v>613</v>
      </c>
      <c r="AD253" s="76" t="s">
        <v>614</v>
      </c>
      <c r="AE253" s="76" t="s">
        <v>222</v>
      </c>
      <c r="AF253" s="76" t="s">
        <v>2909</v>
      </c>
      <c r="AG253" s="76" t="s">
        <v>2910</v>
      </c>
      <c r="AH253" s="76" t="s">
        <v>574</v>
      </c>
      <c r="AI253" s="78" t="s">
        <v>2644</v>
      </c>
      <c r="AJ253" s="78" t="s">
        <v>1896</v>
      </c>
      <c r="AK253" s="79">
        <v>30975</v>
      </c>
      <c r="AL253" s="76" t="s">
        <v>212</v>
      </c>
      <c r="AM253" s="78" t="s">
        <v>2364</v>
      </c>
      <c r="AN253" s="78" t="s">
        <v>2364</v>
      </c>
      <c r="AO253" s="78" t="s">
        <v>2364</v>
      </c>
      <c r="AP253" s="76" t="s">
        <v>232</v>
      </c>
      <c r="AQ253" s="76" t="s">
        <v>232</v>
      </c>
      <c r="AR253" s="79">
        <v>731</v>
      </c>
      <c r="AS253" s="79" t="s">
        <v>256</v>
      </c>
      <c r="AT253" s="79">
        <v>1548</v>
      </c>
      <c r="AU253" s="76" t="s">
        <v>2911</v>
      </c>
      <c r="AV253" s="79">
        <v>28696</v>
      </c>
      <c r="AW253" s="79">
        <v>2870</v>
      </c>
      <c r="AX253" s="79">
        <v>25826</v>
      </c>
      <c r="AY253" s="79">
        <v>0</v>
      </c>
      <c r="AZ253" s="79">
        <v>28696</v>
      </c>
      <c r="BA253" s="76" t="s">
        <v>688</v>
      </c>
      <c r="BB253" s="78" t="s">
        <v>2364</v>
      </c>
      <c r="BC253" s="78" t="s">
        <v>2364</v>
      </c>
      <c r="BD253" s="76">
        <v>10</v>
      </c>
      <c r="BE253" s="78" t="s">
        <v>1897</v>
      </c>
      <c r="BF253" s="76" t="s">
        <v>2912</v>
      </c>
      <c r="BG253" s="78" t="s">
        <v>1897</v>
      </c>
      <c r="BH253" s="76" t="s">
        <v>2912</v>
      </c>
      <c r="BI253" s="78" t="s">
        <v>1897</v>
      </c>
      <c r="BJ253" s="78" t="s">
        <v>1897</v>
      </c>
      <c r="BK253" s="76" t="s">
        <v>256</v>
      </c>
      <c r="BL253" s="79">
        <v>266852</v>
      </c>
      <c r="BM253" s="79">
        <v>238156</v>
      </c>
      <c r="BN253" s="76" t="s">
        <v>256</v>
      </c>
      <c r="BO253" s="76" t="s">
        <v>256</v>
      </c>
      <c r="BP253" s="76" t="s">
        <v>256</v>
      </c>
      <c r="BQ253" s="76" t="s">
        <v>256</v>
      </c>
      <c r="BR253" s="76" t="s">
        <v>613</v>
      </c>
      <c r="BS253" s="76" t="s">
        <v>293</v>
      </c>
      <c r="BT253" s="76" t="s">
        <v>256</v>
      </c>
      <c r="BU253" s="76" t="s">
        <v>256</v>
      </c>
      <c r="BV253" s="76" t="s">
        <v>256</v>
      </c>
      <c r="BW253" s="76" t="s">
        <v>256</v>
      </c>
      <c r="BX253" s="76" t="s">
        <v>256</v>
      </c>
      <c r="BY253" s="76" t="s">
        <v>580</v>
      </c>
      <c r="BZ253" s="76" t="s">
        <v>256</v>
      </c>
      <c r="CA253" s="76" t="s">
        <v>256</v>
      </c>
      <c r="CB253" s="76" t="s">
        <v>256</v>
      </c>
      <c r="CC253" s="76" t="s">
        <v>256</v>
      </c>
      <c r="CD253" s="76" t="s">
        <v>691</v>
      </c>
      <c r="CE253" s="76" t="s">
        <v>296</v>
      </c>
      <c r="CF253" s="76" t="s">
        <v>297</v>
      </c>
      <c r="CG253" s="76" t="s">
        <v>297</v>
      </c>
      <c r="CH253" s="76" t="s">
        <v>297</v>
      </c>
      <c r="CI253" s="76" t="s">
        <v>297</v>
      </c>
      <c r="CJ253" s="76" t="s">
        <v>297</v>
      </c>
      <c r="CK253" s="76" t="s">
        <v>297</v>
      </c>
      <c r="CL253" s="79">
        <v>0</v>
      </c>
      <c r="CM253" s="79">
        <v>0</v>
      </c>
      <c r="CN253" s="79">
        <v>0</v>
      </c>
      <c r="CO253" s="79">
        <v>0</v>
      </c>
      <c r="CP253" s="79">
        <v>0</v>
      </c>
      <c r="CQ253" s="79">
        <v>0</v>
      </c>
      <c r="CR253" s="79">
        <v>0</v>
      </c>
      <c r="CS253" s="79">
        <v>0</v>
      </c>
      <c r="CT253" s="79">
        <v>0</v>
      </c>
      <c r="CU253" s="79">
        <v>2021100051985110</v>
      </c>
      <c r="CV253" s="79" t="s">
        <v>256</v>
      </c>
      <c r="CW253" s="76" t="s">
        <v>256</v>
      </c>
      <c r="CX253" s="79" t="s">
        <v>2913</v>
      </c>
      <c r="CY253" s="79" t="s">
        <v>256</v>
      </c>
      <c r="CZ253" s="79" t="s">
        <v>256</v>
      </c>
      <c r="DA253" s="79" t="s">
        <v>256</v>
      </c>
      <c r="DB253" s="79" t="s">
        <v>256</v>
      </c>
      <c r="DC253" s="79" t="s">
        <v>256</v>
      </c>
      <c r="DD253" s="79" t="s">
        <v>256</v>
      </c>
      <c r="DE253" s="79" t="s">
        <v>256</v>
      </c>
      <c r="DF253" s="44" t="s">
        <v>256</v>
      </c>
    </row>
    <row r="254" spans="1:110" x14ac:dyDescent="0.25">
      <c r="A254" s="76" t="s">
        <v>251</v>
      </c>
      <c r="B254" s="77">
        <v>43770</v>
      </c>
      <c r="C254" s="78" t="s">
        <v>252</v>
      </c>
      <c r="D254" s="78" t="s">
        <v>253</v>
      </c>
      <c r="E254" s="76" t="s">
        <v>254</v>
      </c>
      <c r="F254" s="76" t="s">
        <v>255</v>
      </c>
      <c r="G254" s="76" t="s">
        <v>256</v>
      </c>
      <c r="H254" s="76" t="s">
        <v>257</v>
      </c>
      <c r="I254" s="76" t="s">
        <v>258</v>
      </c>
      <c r="J254" s="78" t="s">
        <v>252</v>
      </c>
      <c r="K254" s="78" t="s">
        <v>259</v>
      </c>
      <c r="L254" s="76" t="s">
        <v>260</v>
      </c>
      <c r="M254" s="76" t="s">
        <v>261</v>
      </c>
      <c r="N254" s="76" t="s">
        <v>2914</v>
      </c>
      <c r="O254" s="76" t="s">
        <v>2915</v>
      </c>
      <c r="P254" s="76" t="s">
        <v>2916</v>
      </c>
      <c r="Q254" s="76" t="s">
        <v>2914</v>
      </c>
      <c r="R254" s="76" t="s">
        <v>595</v>
      </c>
      <c r="S254" s="76" t="s">
        <v>359</v>
      </c>
      <c r="T254" s="76" t="s">
        <v>268</v>
      </c>
      <c r="U254" s="76" t="s">
        <v>203</v>
      </c>
      <c r="V254" s="79">
        <v>300000</v>
      </c>
      <c r="W254" s="79">
        <v>0</v>
      </c>
      <c r="X254" s="76" t="s">
        <v>2917</v>
      </c>
      <c r="Y254" s="76" t="s">
        <v>2918</v>
      </c>
      <c r="Z254" s="76" t="s">
        <v>362</v>
      </c>
      <c r="AA254" s="76" t="s">
        <v>496</v>
      </c>
      <c r="AB254" s="76" t="s">
        <v>2919</v>
      </c>
      <c r="AC254" s="76" t="s">
        <v>642</v>
      </c>
      <c r="AD254" s="76" t="s">
        <v>2920</v>
      </c>
      <c r="AE254" s="76" t="s">
        <v>223</v>
      </c>
      <c r="AF254" s="76" t="s">
        <v>2896</v>
      </c>
      <c r="AG254" s="76" t="s">
        <v>2897</v>
      </c>
      <c r="AH254" s="76" t="s">
        <v>368</v>
      </c>
      <c r="AI254" s="78" t="s">
        <v>1896</v>
      </c>
      <c r="AJ254" s="78" t="s">
        <v>2364</v>
      </c>
      <c r="AK254" s="79">
        <v>7755</v>
      </c>
      <c r="AL254" s="76" t="s">
        <v>209</v>
      </c>
      <c r="AM254" s="78" t="s">
        <v>2409</v>
      </c>
      <c r="AN254" s="78" t="s">
        <v>2409</v>
      </c>
      <c r="AO254" s="78" t="s">
        <v>2409</v>
      </c>
      <c r="AP254" s="76" t="s">
        <v>317</v>
      </c>
      <c r="AQ254" s="76" t="s">
        <v>373</v>
      </c>
      <c r="AR254" s="79">
        <v>0</v>
      </c>
      <c r="AS254" s="79" t="s">
        <v>256</v>
      </c>
      <c r="AT254" s="79">
        <v>0</v>
      </c>
      <c r="AU254" s="76" t="s">
        <v>256</v>
      </c>
      <c r="AV254" s="79">
        <v>7755</v>
      </c>
      <c r="AW254" s="79">
        <v>0</v>
      </c>
      <c r="AX254" s="79">
        <v>7755</v>
      </c>
      <c r="AY254" s="79">
        <v>0</v>
      </c>
      <c r="AZ254" s="79">
        <v>7755</v>
      </c>
      <c r="BA254" s="76" t="s">
        <v>2914</v>
      </c>
      <c r="BB254" s="78" t="s">
        <v>2409</v>
      </c>
      <c r="BC254" s="78" t="s">
        <v>2455</v>
      </c>
      <c r="BD254" s="76">
        <v>21</v>
      </c>
      <c r="BE254" s="78" t="s">
        <v>2410</v>
      </c>
      <c r="BF254" s="76" t="s">
        <v>2921</v>
      </c>
      <c r="BG254" s="78" t="s">
        <v>2410</v>
      </c>
      <c r="BH254" s="76" t="s">
        <v>2921</v>
      </c>
      <c r="BI254" s="78" t="s">
        <v>2410</v>
      </c>
      <c r="BJ254" s="78" t="s">
        <v>2410</v>
      </c>
      <c r="BK254" s="76" t="s">
        <v>256</v>
      </c>
      <c r="BL254" s="79">
        <v>254717</v>
      </c>
      <c r="BM254" s="79">
        <v>246962</v>
      </c>
      <c r="BN254" s="76" t="s">
        <v>290</v>
      </c>
      <c r="BO254" s="76" t="s">
        <v>291</v>
      </c>
      <c r="BP254" s="76" t="s">
        <v>2922</v>
      </c>
      <c r="BQ254" s="76" t="s">
        <v>256</v>
      </c>
      <c r="BR254" s="76" t="s">
        <v>256</v>
      </c>
      <c r="BS254" s="76" t="s">
        <v>293</v>
      </c>
      <c r="BT254" s="76" t="s">
        <v>256</v>
      </c>
      <c r="BU254" s="76" t="s">
        <v>256</v>
      </c>
      <c r="BV254" s="76" t="s">
        <v>256</v>
      </c>
      <c r="BW254" s="76" t="s">
        <v>256</v>
      </c>
      <c r="BX254" s="76" t="s">
        <v>256</v>
      </c>
      <c r="BY254" s="76" t="s">
        <v>461</v>
      </c>
      <c r="BZ254" s="76" t="s">
        <v>256</v>
      </c>
      <c r="CA254" s="76" t="s">
        <v>256</v>
      </c>
      <c r="CB254" s="76" t="s">
        <v>256</v>
      </c>
      <c r="CC254" s="76" t="s">
        <v>256</v>
      </c>
      <c r="CD254" s="76" t="s">
        <v>2923</v>
      </c>
      <c r="CE254" s="76" t="s">
        <v>296</v>
      </c>
      <c r="CF254" s="76" t="s">
        <v>297</v>
      </c>
      <c r="CG254" s="76" t="s">
        <v>297</v>
      </c>
      <c r="CH254" s="76" t="s">
        <v>297</v>
      </c>
      <c r="CI254" s="76" t="s">
        <v>297</v>
      </c>
      <c r="CJ254" s="76" t="s">
        <v>297</v>
      </c>
      <c r="CK254" s="76" t="s">
        <v>297</v>
      </c>
      <c r="CL254" s="79">
        <v>0</v>
      </c>
      <c r="CM254" s="79">
        <v>0</v>
      </c>
      <c r="CN254" s="79">
        <v>0</v>
      </c>
      <c r="CO254" s="79">
        <v>0</v>
      </c>
      <c r="CP254" s="79">
        <v>0</v>
      </c>
      <c r="CQ254" s="79">
        <v>0</v>
      </c>
      <c r="CR254" s="79">
        <v>0</v>
      </c>
      <c r="CS254" s="79">
        <v>0</v>
      </c>
      <c r="CT254" s="79">
        <v>0</v>
      </c>
      <c r="CU254" s="79">
        <v>2021100051988910</v>
      </c>
      <c r="CV254" s="79" t="s">
        <v>256</v>
      </c>
      <c r="CW254" s="76" t="s">
        <v>256</v>
      </c>
      <c r="CX254" s="79" t="s">
        <v>2924</v>
      </c>
      <c r="CY254" s="79" t="s">
        <v>256</v>
      </c>
      <c r="CZ254" s="79" t="s">
        <v>256</v>
      </c>
      <c r="DA254" s="79" t="s">
        <v>256</v>
      </c>
      <c r="DB254" s="79" t="s">
        <v>256</v>
      </c>
      <c r="DC254" s="79" t="s">
        <v>256</v>
      </c>
      <c r="DD254" s="79" t="s">
        <v>256</v>
      </c>
      <c r="DE254" s="79" t="s">
        <v>256</v>
      </c>
      <c r="DF254" s="44" t="s">
        <v>256</v>
      </c>
    </row>
    <row r="255" spans="1:110" x14ac:dyDescent="0.25">
      <c r="A255" s="76" t="s">
        <v>251</v>
      </c>
      <c r="B255" s="77">
        <v>43770</v>
      </c>
      <c r="C255" s="78" t="s">
        <v>252</v>
      </c>
      <c r="D255" s="78" t="s">
        <v>253</v>
      </c>
      <c r="E255" s="76" t="s">
        <v>254</v>
      </c>
      <c r="F255" s="76" t="s">
        <v>255</v>
      </c>
      <c r="G255" s="76" t="s">
        <v>256</v>
      </c>
      <c r="H255" s="76" t="s">
        <v>257</v>
      </c>
      <c r="I255" s="76" t="s">
        <v>258</v>
      </c>
      <c r="J255" s="78" t="s">
        <v>252</v>
      </c>
      <c r="K255" s="78" t="s">
        <v>259</v>
      </c>
      <c r="L255" s="76" t="s">
        <v>260</v>
      </c>
      <c r="M255" s="76" t="s">
        <v>261</v>
      </c>
      <c r="N255" s="76" t="s">
        <v>2914</v>
      </c>
      <c r="O255" s="76" t="s">
        <v>2915</v>
      </c>
      <c r="P255" s="76" t="s">
        <v>2916</v>
      </c>
      <c r="Q255" s="76" t="s">
        <v>2914</v>
      </c>
      <c r="R255" s="76" t="s">
        <v>595</v>
      </c>
      <c r="S255" s="76" t="s">
        <v>359</v>
      </c>
      <c r="T255" s="76" t="s">
        <v>268</v>
      </c>
      <c r="U255" s="76" t="s">
        <v>203</v>
      </c>
      <c r="V255" s="79">
        <v>300000</v>
      </c>
      <c r="W255" s="79">
        <v>0</v>
      </c>
      <c r="X255" s="76" t="s">
        <v>2917</v>
      </c>
      <c r="Y255" s="76" t="s">
        <v>2918</v>
      </c>
      <c r="Z255" s="76" t="s">
        <v>362</v>
      </c>
      <c r="AA255" s="76" t="s">
        <v>496</v>
      </c>
      <c r="AB255" s="76" t="s">
        <v>2919</v>
      </c>
      <c r="AC255" s="76" t="s">
        <v>642</v>
      </c>
      <c r="AD255" s="76" t="s">
        <v>2920</v>
      </c>
      <c r="AE255" s="76" t="s">
        <v>223</v>
      </c>
      <c r="AF255" s="76" t="s">
        <v>2896</v>
      </c>
      <c r="AG255" s="76" t="s">
        <v>2897</v>
      </c>
      <c r="AH255" s="76" t="s">
        <v>368</v>
      </c>
      <c r="AI255" s="78" t="s">
        <v>1896</v>
      </c>
      <c r="AJ255" s="78" t="s">
        <v>2364</v>
      </c>
      <c r="AK255" s="79">
        <v>57388</v>
      </c>
      <c r="AL255" s="76" t="s">
        <v>213</v>
      </c>
      <c r="AM255" s="78" t="s">
        <v>2141</v>
      </c>
      <c r="AN255" s="78" t="s">
        <v>2474</v>
      </c>
      <c r="AO255" s="78" t="s">
        <v>2474</v>
      </c>
      <c r="AP255" s="76" t="s">
        <v>373</v>
      </c>
      <c r="AQ255" s="76" t="s">
        <v>373</v>
      </c>
      <c r="AR255" s="79">
        <v>12105</v>
      </c>
      <c r="AS255" s="79" t="s">
        <v>256</v>
      </c>
      <c r="AT255" s="79">
        <v>0</v>
      </c>
      <c r="AU255" s="76" t="s">
        <v>2925</v>
      </c>
      <c r="AV255" s="79">
        <v>45283</v>
      </c>
      <c r="AW255" s="79">
        <v>0</v>
      </c>
      <c r="AX255" s="79">
        <v>45283</v>
      </c>
      <c r="AY255" s="79">
        <v>0</v>
      </c>
      <c r="AZ255" s="79">
        <v>45283</v>
      </c>
      <c r="BA255" s="76" t="s">
        <v>2914</v>
      </c>
      <c r="BB255" s="78" t="s">
        <v>2207</v>
      </c>
      <c r="BC255" s="78" t="s">
        <v>2190</v>
      </c>
      <c r="BD255" s="76">
        <v>20</v>
      </c>
      <c r="BE255" s="78" t="s">
        <v>2670</v>
      </c>
      <c r="BF255" s="76" t="s">
        <v>2926</v>
      </c>
      <c r="BG255" s="78" t="s">
        <v>2670</v>
      </c>
      <c r="BH255" s="76" t="s">
        <v>2926</v>
      </c>
      <c r="BI255" s="78" t="s">
        <v>2670</v>
      </c>
      <c r="BJ255" s="78" t="s">
        <v>2670</v>
      </c>
      <c r="BK255" s="76" t="s">
        <v>256</v>
      </c>
      <c r="BL255" s="79">
        <v>300000</v>
      </c>
      <c r="BM255" s="79">
        <v>254717</v>
      </c>
      <c r="BN255" s="76" t="s">
        <v>290</v>
      </c>
      <c r="BO255" s="76" t="s">
        <v>291</v>
      </c>
      <c r="BP255" s="76" t="s">
        <v>2922</v>
      </c>
      <c r="BQ255" s="76" t="s">
        <v>256</v>
      </c>
      <c r="BR255" s="76" t="s">
        <v>256</v>
      </c>
      <c r="BS255" s="76" t="s">
        <v>293</v>
      </c>
      <c r="BT255" s="76" t="s">
        <v>256</v>
      </c>
      <c r="BU255" s="76" t="s">
        <v>256</v>
      </c>
      <c r="BV255" s="76" t="s">
        <v>256</v>
      </c>
      <c r="BW255" s="76" t="s">
        <v>256</v>
      </c>
      <c r="BX255" s="76" t="s">
        <v>256</v>
      </c>
      <c r="BY255" s="76" t="s">
        <v>461</v>
      </c>
      <c r="BZ255" s="76" t="s">
        <v>256</v>
      </c>
      <c r="CA255" s="76" t="s">
        <v>256</v>
      </c>
      <c r="CB255" s="76" t="s">
        <v>256</v>
      </c>
      <c r="CC255" s="76" t="s">
        <v>256</v>
      </c>
      <c r="CD255" s="76" t="s">
        <v>2923</v>
      </c>
      <c r="CE255" s="76" t="s">
        <v>296</v>
      </c>
      <c r="CF255" s="76" t="s">
        <v>297</v>
      </c>
      <c r="CG255" s="76" t="s">
        <v>297</v>
      </c>
      <c r="CH255" s="76" t="s">
        <v>297</v>
      </c>
      <c r="CI255" s="76" t="s">
        <v>297</v>
      </c>
      <c r="CJ255" s="76" t="s">
        <v>297</v>
      </c>
      <c r="CK255" s="76" t="s">
        <v>297</v>
      </c>
      <c r="CL255" s="79">
        <v>0</v>
      </c>
      <c r="CM255" s="79">
        <v>0</v>
      </c>
      <c r="CN255" s="79">
        <v>0</v>
      </c>
      <c r="CO255" s="79">
        <v>0</v>
      </c>
      <c r="CP255" s="79">
        <v>0</v>
      </c>
      <c r="CQ255" s="79">
        <v>0</v>
      </c>
      <c r="CR255" s="79">
        <v>0</v>
      </c>
      <c r="CS255" s="79">
        <v>0</v>
      </c>
      <c r="CT255" s="79">
        <v>0</v>
      </c>
      <c r="CU255" s="79">
        <v>2021100051985560</v>
      </c>
      <c r="CV255" s="79" t="s">
        <v>256</v>
      </c>
      <c r="CW255" s="76" t="s">
        <v>256</v>
      </c>
      <c r="CX255" s="79" t="s">
        <v>2927</v>
      </c>
      <c r="CY255" s="79" t="s">
        <v>256</v>
      </c>
      <c r="CZ255" s="79" t="s">
        <v>256</v>
      </c>
      <c r="DA255" s="79" t="s">
        <v>256</v>
      </c>
      <c r="DB255" s="79" t="s">
        <v>256</v>
      </c>
      <c r="DC255" s="79" t="s">
        <v>256</v>
      </c>
      <c r="DD255" s="79" t="s">
        <v>256</v>
      </c>
      <c r="DE255" s="79" t="s">
        <v>256</v>
      </c>
      <c r="DF255" s="44" t="s">
        <v>256</v>
      </c>
    </row>
    <row r="256" spans="1:110" x14ac:dyDescent="0.25">
      <c r="A256" s="76" t="s">
        <v>251</v>
      </c>
      <c r="B256" s="77">
        <v>43770</v>
      </c>
      <c r="C256" s="78" t="s">
        <v>252</v>
      </c>
      <c r="D256" s="78" t="s">
        <v>253</v>
      </c>
      <c r="E256" s="76" t="s">
        <v>254</v>
      </c>
      <c r="F256" s="76" t="s">
        <v>255</v>
      </c>
      <c r="G256" s="76" t="s">
        <v>256</v>
      </c>
      <c r="H256" s="76" t="s">
        <v>257</v>
      </c>
      <c r="I256" s="76" t="s">
        <v>258</v>
      </c>
      <c r="J256" s="78" t="s">
        <v>252</v>
      </c>
      <c r="K256" s="78" t="s">
        <v>259</v>
      </c>
      <c r="L256" s="76" t="s">
        <v>260</v>
      </c>
      <c r="M256" s="76" t="s">
        <v>261</v>
      </c>
      <c r="N256" s="76" t="s">
        <v>1386</v>
      </c>
      <c r="O256" s="76" t="s">
        <v>1387</v>
      </c>
      <c r="P256" s="76" t="s">
        <v>1388</v>
      </c>
      <c r="Q256" s="76" t="s">
        <v>1386</v>
      </c>
      <c r="R256" s="76" t="s">
        <v>1389</v>
      </c>
      <c r="S256" s="76" t="s">
        <v>422</v>
      </c>
      <c r="T256" s="76" t="s">
        <v>338</v>
      </c>
      <c r="U256" s="76" t="s">
        <v>203</v>
      </c>
      <c r="V256" s="79">
        <v>300000</v>
      </c>
      <c r="W256" s="79">
        <v>0</v>
      </c>
      <c r="X256" s="76" t="s">
        <v>2928</v>
      </c>
      <c r="Y256" s="76" t="s">
        <v>610</v>
      </c>
      <c r="Z256" s="76" t="s">
        <v>362</v>
      </c>
      <c r="AA256" s="76" t="s">
        <v>611</v>
      </c>
      <c r="AB256" s="76" t="s">
        <v>612</v>
      </c>
      <c r="AC256" s="76" t="s">
        <v>613</v>
      </c>
      <c r="AD256" s="76" t="s">
        <v>614</v>
      </c>
      <c r="AE256" s="76" t="s">
        <v>222</v>
      </c>
      <c r="AF256" s="76" t="s">
        <v>2929</v>
      </c>
      <c r="AG256" s="76" t="s">
        <v>2930</v>
      </c>
      <c r="AH256" s="76" t="s">
        <v>431</v>
      </c>
      <c r="AI256" s="78" t="s">
        <v>2791</v>
      </c>
      <c r="AJ256" s="78" t="s">
        <v>2791</v>
      </c>
      <c r="AK256" s="79">
        <v>22119</v>
      </c>
      <c r="AL256" s="76" t="s">
        <v>211</v>
      </c>
      <c r="AM256" s="78" t="s">
        <v>2364</v>
      </c>
      <c r="AN256" s="78" t="s">
        <v>2779</v>
      </c>
      <c r="AO256" s="78" t="s">
        <v>2779</v>
      </c>
      <c r="AP256" s="76" t="s">
        <v>373</v>
      </c>
      <c r="AQ256" s="76" t="s">
        <v>373</v>
      </c>
      <c r="AR256" s="79">
        <v>700</v>
      </c>
      <c r="AS256" s="79" t="s">
        <v>256</v>
      </c>
      <c r="AT256" s="79">
        <v>0</v>
      </c>
      <c r="AU256" s="76" t="s">
        <v>2931</v>
      </c>
      <c r="AV256" s="79">
        <v>21419</v>
      </c>
      <c r="AW256" s="79">
        <v>0</v>
      </c>
      <c r="AX256" s="79">
        <v>21419</v>
      </c>
      <c r="AY256" s="79">
        <v>0</v>
      </c>
      <c r="AZ256" s="79">
        <v>21419</v>
      </c>
      <c r="BA256" s="76" t="s">
        <v>1386</v>
      </c>
      <c r="BB256" s="78" t="s">
        <v>2403</v>
      </c>
      <c r="BC256" s="78" t="s">
        <v>2409</v>
      </c>
      <c r="BD256" s="76">
        <v>17</v>
      </c>
      <c r="BE256" s="78" t="s">
        <v>2447</v>
      </c>
      <c r="BF256" s="76" t="s">
        <v>2932</v>
      </c>
      <c r="BG256" s="78" t="s">
        <v>2188</v>
      </c>
      <c r="BH256" s="76" t="s">
        <v>2932</v>
      </c>
      <c r="BI256" s="78" t="s">
        <v>2188</v>
      </c>
      <c r="BJ256" s="78" t="s">
        <v>2188</v>
      </c>
      <c r="BK256" s="76" t="s">
        <v>256</v>
      </c>
      <c r="BL256" s="79">
        <v>220710</v>
      </c>
      <c r="BM256" s="79">
        <v>199291</v>
      </c>
      <c r="BN256" s="76" t="s">
        <v>290</v>
      </c>
      <c r="BO256" s="76" t="s">
        <v>291</v>
      </c>
      <c r="BP256" s="76" t="s">
        <v>1376</v>
      </c>
      <c r="BQ256" s="76" t="s">
        <v>256</v>
      </c>
      <c r="BR256" s="76" t="s">
        <v>613</v>
      </c>
      <c r="BS256" s="76" t="s">
        <v>293</v>
      </c>
      <c r="BT256" s="76" t="s">
        <v>256</v>
      </c>
      <c r="BU256" s="76" t="s">
        <v>256</v>
      </c>
      <c r="BV256" s="76" t="s">
        <v>256</v>
      </c>
      <c r="BW256" s="76" t="s">
        <v>256</v>
      </c>
      <c r="BX256" s="76" t="s">
        <v>256</v>
      </c>
      <c r="BY256" s="76" t="s">
        <v>1394</v>
      </c>
      <c r="BZ256" s="76" t="s">
        <v>256</v>
      </c>
      <c r="CA256" s="76" t="s">
        <v>256</v>
      </c>
      <c r="CB256" s="76" t="s">
        <v>256</v>
      </c>
      <c r="CC256" s="76" t="s">
        <v>256</v>
      </c>
      <c r="CD256" s="76" t="s">
        <v>620</v>
      </c>
      <c r="CE256" s="76" t="s">
        <v>296</v>
      </c>
      <c r="CF256" s="76" t="s">
        <v>297</v>
      </c>
      <c r="CG256" s="76" t="s">
        <v>297</v>
      </c>
      <c r="CH256" s="76" t="s">
        <v>297</v>
      </c>
      <c r="CI256" s="76" t="s">
        <v>297</v>
      </c>
      <c r="CJ256" s="76" t="s">
        <v>297</v>
      </c>
      <c r="CK256" s="76" t="s">
        <v>297</v>
      </c>
      <c r="CL256" s="79">
        <v>0</v>
      </c>
      <c r="CM256" s="79">
        <v>0</v>
      </c>
      <c r="CN256" s="79">
        <v>0</v>
      </c>
      <c r="CO256" s="79">
        <v>0</v>
      </c>
      <c r="CP256" s="79">
        <v>0</v>
      </c>
      <c r="CQ256" s="79">
        <v>0</v>
      </c>
      <c r="CR256" s="79">
        <v>0</v>
      </c>
      <c r="CS256" s="79">
        <v>0</v>
      </c>
      <c r="CT256" s="79">
        <v>0</v>
      </c>
      <c r="CU256" s="79">
        <v>2021100051985760</v>
      </c>
      <c r="CV256" s="79" t="s">
        <v>256</v>
      </c>
      <c r="CW256" s="76" t="s">
        <v>256</v>
      </c>
      <c r="CX256" s="79" t="s">
        <v>2933</v>
      </c>
      <c r="CY256" s="79" t="s">
        <v>256</v>
      </c>
      <c r="CZ256" s="79" t="s">
        <v>256</v>
      </c>
      <c r="DA256" s="79" t="s">
        <v>256</v>
      </c>
      <c r="DB256" s="79" t="s">
        <v>256</v>
      </c>
      <c r="DC256" s="79" t="s">
        <v>256</v>
      </c>
      <c r="DD256" s="79" t="s">
        <v>256</v>
      </c>
      <c r="DE256" s="79" t="s">
        <v>256</v>
      </c>
      <c r="DF256" s="44" t="s">
        <v>256</v>
      </c>
    </row>
    <row r="257" spans="1:110" x14ac:dyDescent="0.25">
      <c r="A257" s="76" t="s">
        <v>251</v>
      </c>
      <c r="B257" s="77">
        <v>43770</v>
      </c>
      <c r="C257" s="78" t="s">
        <v>252</v>
      </c>
      <c r="D257" s="78" t="s">
        <v>253</v>
      </c>
      <c r="E257" s="76" t="s">
        <v>254</v>
      </c>
      <c r="F257" s="76" t="s">
        <v>255</v>
      </c>
      <c r="G257" s="76" t="s">
        <v>256</v>
      </c>
      <c r="H257" s="76" t="s">
        <v>257</v>
      </c>
      <c r="I257" s="76" t="s">
        <v>258</v>
      </c>
      <c r="J257" s="78" t="s">
        <v>252</v>
      </c>
      <c r="K257" s="78" t="s">
        <v>259</v>
      </c>
      <c r="L257" s="76" t="s">
        <v>260</v>
      </c>
      <c r="M257" s="76" t="s">
        <v>261</v>
      </c>
      <c r="N257" s="76" t="s">
        <v>2276</v>
      </c>
      <c r="O257" s="76" t="s">
        <v>2277</v>
      </c>
      <c r="P257" s="76" t="s">
        <v>2278</v>
      </c>
      <c r="Q257" s="76" t="s">
        <v>2276</v>
      </c>
      <c r="R257" s="76" t="s">
        <v>421</v>
      </c>
      <c r="S257" s="76" t="s">
        <v>422</v>
      </c>
      <c r="T257" s="76" t="s">
        <v>268</v>
      </c>
      <c r="U257" s="76" t="s">
        <v>203</v>
      </c>
      <c r="V257" s="79">
        <v>300000</v>
      </c>
      <c r="W257" s="79">
        <v>0</v>
      </c>
      <c r="X257" s="76" t="s">
        <v>2934</v>
      </c>
      <c r="Y257" s="76" t="s">
        <v>610</v>
      </c>
      <c r="Z257" s="76" t="s">
        <v>272</v>
      </c>
      <c r="AA257" s="76" t="s">
        <v>611</v>
      </c>
      <c r="AB257" s="76" t="s">
        <v>612</v>
      </c>
      <c r="AC257" s="76" t="s">
        <v>613</v>
      </c>
      <c r="AD257" s="76" t="s">
        <v>614</v>
      </c>
      <c r="AE257" s="76" t="s">
        <v>222</v>
      </c>
      <c r="AF257" s="76" t="s">
        <v>2935</v>
      </c>
      <c r="AG257" s="76" t="s">
        <v>2936</v>
      </c>
      <c r="AH257" s="76" t="s">
        <v>574</v>
      </c>
      <c r="AI257" s="78" t="s">
        <v>2474</v>
      </c>
      <c r="AJ257" s="78" t="s">
        <v>2474</v>
      </c>
      <c r="AK257" s="79">
        <v>12421</v>
      </c>
      <c r="AL257" s="76" t="s">
        <v>210</v>
      </c>
      <c r="AM257" s="78" t="s">
        <v>2140</v>
      </c>
      <c r="AN257" s="78" t="s">
        <v>2140</v>
      </c>
      <c r="AO257" s="78" t="s">
        <v>2140</v>
      </c>
      <c r="AP257" s="76" t="s">
        <v>232</v>
      </c>
      <c r="AQ257" s="76" t="s">
        <v>232</v>
      </c>
      <c r="AR257" s="79">
        <v>556</v>
      </c>
      <c r="AS257" s="79" t="s">
        <v>256</v>
      </c>
      <c r="AT257" s="79">
        <v>621</v>
      </c>
      <c r="AU257" s="76" t="s">
        <v>2937</v>
      </c>
      <c r="AV257" s="79">
        <v>11244</v>
      </c>
      <c r="AW257" s="79">
        <v>0</v>
      </c>
      <c r="AX257" s="79">
        <v>11244</v>
      </c>
      <c r="AY257" s="79">
        <v>0</v>
      </c>
      <c r="AZ257" s="79">
        <v>11244</v>
      </c>
      <c r="BA257" s="76" t="s">
        <v>688</v>
      </c>
      <c r="BB257" s="78" t="s">
        <v>2140</v>
      </c>
      <c r="BC257" s="78" t="s">
        <v>2140</v>
      </c>
      <c r="BD257" s="76">
        <v>14</v>
      </c>
      <c r="BE257" s="78" t="s">
        <v>2143</v>
      </c>
      <c r="BF257" s="76" t="s">
        <v>2938</v>
      </c>
      <c r="BG257" s="78" t="s">
        <v>2143</v>
      </c>
      <c r="BH257" s="76" t="s">
        <v>2938</v>
      </c>
      <c r="BI257" s="78" t="s">
        <v>2143</v>
      </c>
      <c r="BJ257" s="78" t="s">
        <v>2143</v>
      </c>
      <c r="BK257" s="76" t="s">
        <v>256</v>
      </c>
      <c r="BL257" s="79">
        <v>218754</v>
      </c>
      <c r="BM257" s="79">
        <v>207510</v>
      </c>
      <c r="BN257" s="76" t="s">
        <v>256</v>
      </c>
      <c r="BO257" s="76" t="s">
        <v>256</v>
      </c>
      <c r="BP257" s="76" t="s">
        <v>256</v>
      </c>
      <c r="BQ257" s="76" t="s">
        <v>256</v>
      </c>
      <c r="BR257" s="76" t="s">
        <v>613</v>
      </c>
      <c r="BS257" s="76" t="s">
        <v>293</v>
      </c>
      <c r="BT257" s="76" t="s">
        <v>256</v>
      </c>
      <c r="BU257" s="76" t="s">
        <v>256</v>
      </c>
      <c r="BV257" s="76" t="s">
        <v>256</v>
      </c>
      <c r="BW257" s="76" t="s">
        <v>256</v>
      </c>
      <c r="BX257" s="76" t="s">
        <v>256</v>
      </c>
      <c r="BY257" s="76" t="s">
        <v>580</v>
      </c>
      <c r="BZ257" s="76" t="s">
        <v>256</v>
      </c>
      <c r="CA257" s="76" t="s">
        <v>256</v>
      </c>
      <c r="CB257" s="76" t="s">
        <v>256</v>
      </c>
      <c r="CC257" s="76" t="s">
        <v>256</v>
      </c>
      <c r="CD257" s="76" t="s">
        <v>691</v>
      </c>
      <c r="CE257" s="76" t="s">
        <v>296</v>
      </c>
      <c r="CF257" s="76" t="s">
        <v>297</v>
      </c>
      <c r="CG257" s="76" t="s">
        <v>297</v>
      </c>
      <c r="CH257" s="76" t="s">
        <v>297</v>
      </c>
      <c r="CI257" s="76" t="s">
        <v>297</v>
      </c>
      <c r="CJ257" s="76" t="s">
        <v>297</v>
      </c>
      <c r="CK257" s="76" t="s">
        <v>297</v>
      </c>
      <c r="CL257" s="79">
        <v>0</v>
      </c>
      <c r="CM257" s="79">
        <v>0</v>
      </c>
      <c r="CN257" s="79">
        <v>0</v>
      </c>
      <c r="CO257" s="79">
        <v>0</v>
      </c>
      <c r="CP257" s="79">
        <v>0</v>
      </c>
      <c r="CQ257" s="79">
        <v>0</v>
      </c>
      <c r="CR257" s="79">
        <v>0</v>
      </c>
      <c r="CS257" s="79">
        <v>0</v>
      </c>
      <c r="CT257" s="79">
        <v>0</v>
      </c>
      <c r="CU257" s="79">
        <v>2021100051986420</v>
      </c>
      <c r="CV257" s="79" t="s">
        <v>256</v>
      </c>
      <c r="CW257" s="76" t="s">
        <v>256</v>
      </c>
      <c r="CX257" s="79" t="s">
        <v>2939</v>
      </c>
      <c r="CY257" s="79" t="s">
        <v>256</v>
      </c>
      <c r="CZ257" s="79" t="s">
        <v>256</v>
      </c>
      <c r="DA257" s="79" t="s">
        <v>256</v>
      </c>
      <c r="DB257" s="79" t="s">
        <v>256</v>
      </c>
      <c r="DC257" s="79" t="s">
        <v>256</v>
      </c>
      <c r="DD257" s="79" t="s">
        <v>256</v>
      </c>
      <c r="DE257" s="79" t="s">
        <v>256</v>
      </c>
      <c r="DF257" s="44" t="s">
        <v>256</v>
      </c>
    </row>
    <row r="258" spans="1:110" x14ac:dyDescent="0.25">
      <c r="A258" s="76" t="s">
        <v>251</v>
      </c>
      <c r="B258" s="77">
        <v>43770</v>
      </c>
      <c r="C258" s="78" t="s">
        <v>252</v>
      </c>
      <c r="D258" s="78" t="s">
        <v>253</v>
      </c>
      <c r="E258" s="76" t="s">
        <v>254</v>
      </c>
      <c r="F258" s="76" t="s">
        <v>255</v>
      </c>
      <c r="G258" s="76" t="s">
        <v>256</v>
      </c>
      <c r="H258" s="76" t="s">
        <v>257</v>
      </c>
      <c r="I258" s="76" t="s">
        <v>258</v>
      </c>
      <c r="J258" s="78" t="s">
        <v>252</v>
      </c>
      <c r="K258" s="78" t="s">
        <v>259</v>
      </c>
      <c r="L258" s="76" t="s">
        <v>260</v>
      </c>
      <c r="M258" s="76" t="s">
        <v>261</v>
      </c>
      <c r="N258" s="76" t="s">
        <v>2439</v>
      </c>
      <c r="O258" s="76" t="s">
        <v>2440</v>
      </c>
      <c r="P258" s="76" t="s">
        <v>2441</v>
      </c>
      <c r="Q258" s="76" t="s">
        <v>2442</v>
      </c>
      <c r="R258" s="76" t="s">
        <v>385</v>
      </c>
      <c r="S258" s="76" t="s">
        <v>304</v>
      </c>
      <c r="T258" s="76" t="s">
        <v>338</v>
      </c>
      <c r="U258" s="76" t="s">
        <v>548</v>
      </c>
      <c r="V258" s="79">
        <v>300000</v>
      </c>
      <c r="W258" s="79">
        <v>0</v>
      </c>
      <c r="X258" s="76" t="s">
        <v>2940</v>
      </c>
      <c r="Y258" s="76" t="s">
        <v>610</v>
      </c>
      <c r="Z258" s="76" t="s">
        <v>272</v>
      </c>
      <c r="AA258" s="76" t="s">
        <v>611</v>
      </c>
      <c r="AB258" s="76" t="s">
        <v>612</v>
      </c>
      <c r="AC258" s="76" t="s">
        <v>613</v>
      </c>
      <c r="AD258" s="76" t="s">
        <v>614</v>
      </c>
      <c r="AE258" s="76" t="s">
        <v>222</v>
      </c>
      <c r="AF258" s="76" t="s">
        <v>2532</v>
      </c>
      <c r="AG258" s="76" t="s">
        <v>2533</v>
      </c>
      <c r="AH258" s="76" t="s">
        <v>431</v>
      </c>
      <c r="AI258" s="78" t="s">
        <v>2481</v>
      </c>
      <c r="AJ258" s="78" t="s">
        <v>2207</v>
      </c>
      <c r="AK258" s="79">
        <v>10997</v>
      </c>
      <c r="AL258" s="76" t="s">
        <v>210</v>
      </c>
      <c r="AM258" s="78" t="s">
        <v>1628</v>
      </c>
      <c r="AN258" s="78" t="s">
        <v>2017</v>
      </c>
      <c r="AO258" s="78" t="s">
        <v>2017</v>
      </c>
      <c r="AP258" s="76" t="s">
        <v>317</v>
      </c>
      <c r="AQ258" s="76" t="s">
        <v>232</v>
      </c>
      <c r="AR258" s="79">
        <v>0</v>
      </c>
      <c r="AS258" s="79" t="s">
        <v>256</v>
      </c>
      <c r="AT258" s="79">
        <v>0</v>
      </c>
      <c r="AU258" s="76" t="s">
        <v>256</v>
      </c>
      <c r="AV258" s="79">
        <v>10997</v>
      </c>
      <c r="AW258" s="79">
        <v>0</v>
      </c>
      <c r="AX258" s="79">
        <v>10997</v>
      </c>
      <c r="AY258" s="79">
        <v>0</v>
      </c>
      <c r="AZ258" s="79">
        <v>10997</v>
      </c>
      <c r="BA258" s="76" t="s">
        <v>2439</v>
      </c>
      <c r="BB258" s="78" t="s">
        <v>1746</v>
      </c>
      <c r="BC258" s="78" t="s">
        <v>2941</v>
      </c>
      <c r="BD258" s="76">
        <v>116</v>
      </c>
      <c r="BE258" s="78" t="s">
        <v>1629</v>
      </c>
      <c r="BF258" s="76" t="s">
        <v>2942</v>
      </c>
      <c r="BG258" s="78" t="s">
        <v>1631</v>
      </c>
      <c r="BH258" s="76" t="s">
        <v>2942</v>
      </c>
      <c r="BI258" s="78" t="s">
        <v>1631</v>
      </c>
      <c r="BJ258" s="78" t="s">
        <v>1631</v>
      </c>
      <c r="BK258" s="76" t="s">
        <v>256</v>
      </c>
      <c r="BL258" s="79">
        <v>66817</v>
      </c>
      <c r="BM258" s="79">
        <v>55820</v>
      </c>
      <c r="BN258" s="76" t="s">
        <v>256</v>
      </c>
      <c r="BO258" s="76" t="s">
        <v>256</v>
      </c>
      <c r="BP258" s="76" t="s">
        <v>256</v>
      </c>
      <c r="BQ258" s="76" t="s">
        <v>256</v>
      </c>
      <c r="BR258" s="76" t="s">
        <v>613</v>
      </c>
      <c r="BS258" s="76" t="s">
        <v>293</v>
      </c>
      <c r="BT258" s="76" t="s">
        <v>256</v>
      </c>
      <c r="BU258" s="76" t="s">
        <v>256</v>
      </c>
      <c r="BV258" s="76" t="s">
        <v>256</v>
      </c>
      <c r="BW258" s="76" t="s">
        <v>256</v>
      </c>
      <c r="BX258" s="76" t="s">
        <v>256</v>
      </c>
      <c r="BY258" s="76" t="s">
        <v>634</v>
      </c>
      <c r="BZ258" s="76" t="s">
        <v>256</v>
      </c>
      <c r="CA258" s="76" t="s">
        <v>256</v>
      </c>
      <c r="CB258" s="76" t="s">
        <v>256</v>
      </c>
      <c r="CC258" s="76" t="s">
        <v>256</v>
      </c>
      <c r="CD258" s="76" t="s">
        <v>691</v>
      </c>
      <c r="CE258" s="76" t="s">
        <v>296</v>
      </c>
      <c r="CF258" s="76" t="s">
        <v>297</v>
      </c>
      <c r="CG258" s="76" t="s">
        <v>297</v>
      </c>
      <c r="CH258" s="76" t="s">
        <v>297</v>
      </c>
      <c r="CI258" s="76" t="s">
        <v>297</v>
      </c>
      <c r="CJ258" s="76" t="s">
        <v>297</v>
      </c>
      <c r="CK258" s="76" t="s">
        <v>297</v>
      </c>
      <c r="CL258" s="79">
        <v>0</v>
      </c>
      <c r="CM258" s="79">
        <v>0</v>
      </c>
      <c r="CN258" s="79">
        <v>0</v>
      </c>
      <c r="CO258" s="79">
        <v>0</v>
      </c>
      <c r="CP258" s="79">
        <v>0</v>
      </c>
      <c r="CQ258" s="79">
        <v>0</v>
      </c>
      <c r="CR258" s="79">
        <v>0</v>
      </c>
      <c r="CS258" s="79">
        <v>0</v>
      </c>
      <c r="CT258" s="79">
        <v>0</v>
      </c>
      <c r="CU258" s="79">
        <v>2021100052031950</v>
      </c>
      <c r="CV258" s="79" t="s">
        <v>256</v>
      </c>
      <c r="CW258" s="76" t="s">
        <v>256</v>
      </c>
      <c r="CX258" s="79" t="s">
        <v>2943</v>
      </c>
      <c r="CY258" s="79" t="s">
        <v>256</v>
      </c>
      <c r="CZ258" s="79" t="s">
        <v>256</v>
      </c>
      <c r="DA258" s="79" t="s">
        <v>256</v>
      </c>
      <c r="DB258" s="79" t="s">
        <v>256</v>
      </c>
      <c r="DC258" s="79" t="s">
        <v>256</v>
      </c>
      <c r="DD258" s="79" t="s">
        <v>256</v>
      </c>
      <c r="DE258" s="79" t="s">
        <v>256</v>
      </c>
      <c r="DF258" s="44" t="s">
        <v>256</v>
      </c>
    </row>
    <row r="259" spans="1:110" x14ac:dyDescent="0.25">
      <c r="A259" s="76" t="s">
        <v>251</v>
      </c>
      <c r="B259" s="77">
        <v>43770</v>
      </c>
      <c r="C259" s="78" t="s">
        <v>252</v>
      </c>
      <c r="D259" s="78" t="s">
        <v>253</v>
      </c>
      <c r="E259" s="76" t="s">
        <v>254</v>
      </c>
      <c r="F259" s="76" t="s">
        <v>255</v>
      </c>
      <c r="G259" s="76" t="s">
        <v>256</v>
      </c>
      <c r="H259" s="76" t="s">
        <v>257</v>
      </c>
      <c r="I259" s="76" t="s">
        <v>258</v>
      </c>
      <c r="J259" s="78" t="s">
        <v>252</v>
      </c>
      <c r="K259" s="78" t="s">
        <v>259</v>
      </c>
      <c r="L259" s="76" t="s">
        <v>260</v>
      </c>
      <c r="M259" s="76" t="s">
        <v>261</v>
      </c>
      <c r="N259" s="76" t="s">
        <v>2439</v>
      </c>
      <c r="O259" s="76" t="s">
        <v>2440</v>
      </c>
      <c r="P259" s="76" t="s">
        <v>2441</v>
      </c>
      <c r="Q259" s="76" t="s">
        <v>2442</v>
      </c>
      <c r="R259" s="76" t="s">
        <v>385</v>
      </c>
      <c r="S259" s="76" t="s">
        <v>304</v>
      </c>
      <c r="T259" s="76" t="s">
        <v>338</v>
      </c>
      <c r="U259" s="76" t="s">
        <v>548</v>
      </c>
      <c r="V259" s="79">
        <v>300000</v>
      </c>
      <c r="W259" s="79">
        <v>0</v>
      </c>
      <c r="X259" s="76" t="s">
        <v>2940</v>
      </c>
      <c r="Y259" s="76" t="s">
        <v>610</v>
      </c>
      <c r="Z259" s="76" t="s">
        <v>272</v>
      </c>
      <c r="AA259" s="76" t="s">
        <v>611</v>
      </c>
      <c r="AB259" s="76" t="s">
        <v>612</v>
      </c>
      <c r="AC259" s="76" t="s">
        <v>613</v>
      </c>
      <c r="AD259" s="76" t="s">
        <v>614</v>
      </c>
      <c r="AE259" s="76" t="s">
        <v>222</v>
      </c>
      <c r="AF259" s="76" t="s">
        <v>2532</v>
      </c>
      <c r="AG259" s="76" t="s">
        <v>2533</v>
      </c>
      <c r="AH259" s="76" t="s">
        <v>431</v>
      </c>
      <c r="AI259" s="78" t="s">
        <v>2481</v>
      </c>
      <c r="AJ259" s="78" t="s">
        <v>2207</v>
      </c>
      <c r="AK259" s="79">
        <v>77133</v>
      </c>
      <c r="AL259" s="76" t="s">
        <v>214</v>
      </c>
      <c r="AM259" s="78" t="s">
        <v>2188</v>
      </c>
      <c r="AN259" s="78" t="s">
        <v>2188</v>
      </c>
      <c r="AO259" s="78" t="s">
        <v>2188</v>
      </c>
      <c r="AP259" s="76" t="s">
        <v>232</v>
      </c>
      <c r="AQ259" s="76" t="s">
        <v>232</v>
      </c>
      <c r="AR259" s="79">
        <v>10997</v>
      </c>
      <c r="AS259" s="79" t="s">
        <v>256</v>
      </c>
      <c r="AT259" s="79">
        <v>3856</v>
      </c>
      <c r="AU259" s="76" t="s">
        <v>2944</v>
      </c>
      <c r="AV259" s="79">
        <v>62280</v>
      </c>
      <c r="AW259" s="79">
        <v>0</v>
      </c>
      <c r="AX259" s="79">
        <v>62280</v>
      </c>
      <c r="AY259" s="79">
        <v>0</v>
      </c>
      <c r="AZ259" s="79">
        <v>62280</v>
      </c>
      <c r="BA259" s="76" t="s">
        <v>688</v>
      </c>
      <c r="BB259" s="78" t="s">
        <v>2188</v>
      </c>
      <c r="BC259" s="78" t="s">
        <v>2188</v>
      </c>
      <c r="BD259" s="76">
        <v>19</v>
      </c>
      <c r="BE259" s="78" t="s">
        <v>2190</v>
      </c>
      <c r="BF259" s="76" t="s">
        <v>2945</v>
      </c>
      <c r="BG259" s="78" t="s">
        <v>2190</v>
      </c>
      <c r="BH259" s="76" t="s">
        <v>2945</v>
      </c>
      <c r="BI259" s="78" t="s">
        <v>2190</v>
      </c>
      <c r="BJ259" s="78" t="s">
        <v>2190</v>
      </c>
      <c r="BK259" s="76" t="s">
        <v>256</v>
      </c>
      <c r="BL259" s="79">
        <v>176468</v>
      </c>
      <c r="BM259" s="79">
        <v>114188</v>
      </c>
      <c r="BN259" s="76" t="s">
        <v>256</v>
      </c>
      <c r="BO259" s="76" t="s">
        <v>256</v>
      </c>
      <c r="BP259" s="76" t="s">
        <v>256</v>
      </c>
      <c r="BQ259" s="76" t="s">
        <v>256</v>
      </c>
      <c r="BR259" s="76" t="s">
        <v>613</v>
      </c>
      <c r="BS259" s="76" t="s">
        <v>293</v>
      </c>
      <c r="BT259" s="76" t="s">
        <v>256</v>
      </c>
      <c r="BU259" s="76" t="s">
        <v>256</v>
      </c>
      <c r="BV259" s="76" t="s">
        <v>256</v>
      </c>
      <c r="BW259" s="76" t="s">
        <v>256</v>
      </c>
      <c r="BX259" s="76" t="s">
        <v>256</v>
      </c>
      <c r="BY259" s="76" t="s">
        <v>634</v>
      </c>
      <c r="BZ259" s="76" t="s">
        <v>256</v>
      </c>
      <c r="CA259" s="76" t="s">
        <v>256</v>
      </c>
      <c r="CB259" s="76" t="s">
        <v>256</v>
      </c>
      <c r="CC259" s="76" t="s">
        <v>256</v>
      </c>
      <c r="CD259" s="76" t="s">
        <v>691</v>
      </c>
      <c r="CE259" s="76" t="s">
        <v>296</v>
      </c>
      <c r="CF259" s="76" t="s">
        <v>297</v>
      </c>
      <c r="CG259" s="76" t="s">
        <v>297</v>
      </c>
      <c r="CH259" s="76" t="s">
        <v>297</v>
      </c>
      <c r="CI259" s="76" t="s">
        <v>297</v>
      </c>
      <c r="CJ259" s="76" t="s">
        <v>297</v>
      </c>
      <c r="CK259" s="76" t="s">
        <v>297</v>
      </c>
      <c r="CL259" s="79">
        <v>0</v>
      </c>
      <c r="CM259" s="79">
        <v>0</v>
      </c>
      <c r="CN259" s="79">
        <v>0</v>
      </c>
      <c r="CO259" s="79">
        <v>0</v>
      </c>
      <c r="CP259" s="79">
        <v>0</v>
      </c>
      <c r="CQ259" s="79">
        <v>0</v>
      </c>
      <c r="CR259" s="79">
        <v>0</v>
      </c>
      <c r="CS259" s="79">
        <v>0</v>
      </c>
      <c r="CT259" s="79">
        <v>0</v>
      </c>
      <c r="CU259" s="79">
        <v>2021100051986450</v>
      </c>
      <c r="CV259" s="79" t="s">
        <v>256</v>
      </c>
      <c r="CW259" s="76" t="s">
        <v>256</v>
      </c>
      <c r="CX259" s="79" t="s">
        <v>2946</v>
      </c>
      <c r="CY259" s="79" t="s">
        <v>256</v>
      </c>
      <c r="CZ259" s="79" t="s">
        <v>256</v>
      </c>
      <c r="DA259" s="79" t="s">
        <v>256</v>
      </c>
      <c r="DB259" s="79" t="s">
        <v>256</v>
      </c>
      <c r="DC259" s="79" t="s">
        <v>256</v>
      </c>
      <c r="DD259" s="79" t="s">
        <v>256</v>
      </c>
      <c r="DE259" s="79" t="s">
        <v>256</v>
      </c>
      <c r="DF259" s="44" t="s">
        <v>256</v>
      </c>
    </row>
    <row r="260" spans="1:110" x14ac:dyDescent="0.25">
      <c r="A260" s="76" t="s">
        <v>251</v>
      </c>
      <c r="B260" s="77">
        <v>43770</v>
      </c>
      <c r="C260" s="78" t="s">
        <v>252</v>
      </c>
      <c r="D260" s="78" t="s">
        <v>253</v>
      </c>
      <c r="E260" s="76" t="s">
        <v>254</v>
      </c>
      <c r="F260" s="76" t="s">
        <v>255</v>
      </c>
      <c r="G260" s="76" t="s">
        <v>256</v>
      </c>
      <c r="H260" s="76" t="s">
        <v>257</v>
      </c>
      <c r="I260" s="76" t="s">
        <v>258</v>
      </c>
      <c r="J260" s="78" t="s">
        <v>252</v>
      </c>
      <c r="K260" s="78" t="s">
        <v>259</v>
      </c>
      <c r="L260" s="76" t="s">
        <v>260</v>
      </c>
      <c r="M260" s="76" t="s">
        <v>261</v>
      </c>
      <c r="N260" s="76" t="s">
        <v>2947</v>
      </c>
      <c r="O260" s="76" t="s">
        <v>2948</v>
      </c>
      <c r="P260" s="76" t="s">
        <v>2949</v>
      </c>
      <c r="Q260" s="76" t="s">
        <v>2947</v>
      </c>
      <c r="R260" s="76" t="s">
        <v>421</v>
      </c>
      <c r="S260" s="76" t="s">
        <v>422</v>
      </c>
      <c r="T260" s="76" t="s">
        <v>338</v>
      </c>
      <c r="U260" s="76" t="s">
        <v>203</v>
      </c>
      <c r="V260" s="79">
        <v>300000</v>
      </c>
      <c r="W260" s="79">
        <v>0</v>
      </c>
      <c r="X260" s="76" t="s">
        <v>2950</v>
      </c>
      <c r="Y260" s="76" t="s">
        <v>529</v>
      </c>
      <c r="Z260" s="76" t="s">
        <v>272</v>
      </c>
      <c r="AA260" s="76" t="s">
        <v>496</v>
      </c>
      <c r="AB260" s="76" t="s">
        <v>530</v>
      </c>
      <c r="AC260" s="76" t="s">
        <v>531</v>
      </c>
      <c r="AD260" s="76" t="s">
        <v>532</v>
      </c>
      <c r="AE260" s="76" t="s">
        <v>222</v>
      </c>
      <c r="AF260" s="76" t="s">
        <v>2951</v>
      </c>
      <c r="AG260" s="76" t="s">
        <v>2952</v>
      </c>
      <c r="AH260" s="76" t="s">
        <v>574</v>
      </c>
      <c r="AI260" s="78" t="s">
        <v>2141</v>
      </c>
      <c r="AJ260" s="78" t="s">
        <v>2403</v>
      </c>
      <c r="AK260" s="79">
        <v>36136</v>
      </c>
      <c r="AL260" s="76" t="s">
        <v>212</v>
      </c>
      <c r="AM260" s="78" t="s">
        <v>2446</v>
      </c>
      <c r="AN260" s="78" t="s">
        <v>2446</v>
      </c>
      <c r="AO260" s="78" t="s">
        <v>2446</v>
      </c>
      <c r="AP260" s="76" t="s">
        <v>232</v>
      </c>
      <c r="AQ260" s="76" t="s">
        <v>232</v>
      </c>
      <c r="AR260" s="79">
        <v>1951</v>
      </c>
      <c r="AS260" s="79" t="s">
        <v>256</v>
      </c>
      <c r="AT260" s="79">
        <v>1306</v>
      </c>
      <c r="AU260" s="76" t="s">
        <v>2953</v>
      </c>
      <c r="AV260" s="79">
        <v>32879</v>
      </c>
      <c r="AW260" s="79">
        <v>2466</v>
      </c>
      <c r="AX260" s="79">
        <v>30413</v>
      </c>
      <c r="AY260" s="79">
        <v>0</v>
      </c>
      <c r="AZ260" s="79">
        <v>32879</v>
      </c>
      <c r="BA260" s="76" t="s">
        <v>539</v>
      </c>
      <c r="BB260" s="78" t="s">
        <v>2670</v>
      </c>
      <c r="BC260" s="78" t="s">
        <v>2670</v>
      </c>
      <c r="BD260" s="76">
        <v>21</v>
      </c>
      <c r="BE260" s="78" t="s">
        <v>2410</v>
      </c>
      <c r="BF260" s="76" t="s">
        <v>2954</v>
      </c>
      <c r="BG260" s="78" t="s">
        <v>2410</v>
      </c>
      <c r="BH260" s="76" t="s">
        <v>2954</v>
      </c>
      <c r="BI260" s="78" t="s">
        <v>2410</v>
      </c>
      <c r="BJ260" s="78" t="s">
        <v>2410</v>
      </c>
      <c r="BK260" s="76" t="s">
        <v>256</v>
      </c>
      <c r="BL260" s="79">
        <v>272575</v>
      </c>
      <c r="BM260" s="79">
        <v>239696</v>
      </c>
      <c r="BN260" s="76" t="s">
        <v>256</v>
      </c>
      <c r="BO260" s="76" t="s">
        <v>256</v>
      </c>
      <c r="BP260" s="76" t="s">
        <v>256</v>
      </c>
      <c r="BQ260" s="76" t="s">
        <v>256</v>
      </c>
      <c r="BR260" s="76" t="s">
        <v>531</v>
      </c>
      <c r="BS260" s="76" t="s">
        <v>293</v>
      </c>
      <c r="BT260" s="76" t="s">
        <v>256</v>
      </c>
      <c r="BU260" s="76" t="s">
        <v>256</v>
      </c>
      <c r="BV260" s="76" t="s">
        <v>256</v>
      </c>
      <c r="BW260" s="76" t="s">
        <v>256</v>
      </c>
      <c r="BX260" s="76" t="s">
        <v>256</v>
      </c>
      <c r="BY260" s="76" t="s">
        <v>580</v>
      </c>
      <c r="BZ260" s="76" t="s">
        <v>256</v>
      </c>
      <c r="CA260" s="76" t="s">
        <v>256</v>
      </c>
      <c r="CB260" s="76" t="s">
        <v>256</v>
      </c>
      <c r="CC260" s="76" t="s">
        <v>256</v>
      </c>
      <c r="CD260" s="76" t="s">
        <v>542</v>
      </c>
      <c r="CE260" s="76" t="s">
        <v>296</v>
      </c>
      <c r="CF260" s="76" t="s">
        <v>297</v>
      </c>
      <c r="CG260" s="76" t="s">
        <v>297</v>
      </c>
      <c r="CH260" s="76" t="s">
        <v>297</v>
      </c>
      <c r="CI260" s="76" t="s">
        <v>297</v>
      </c>
      <c r="CJ260" s="76" t="s">
        <v>297</v>
      </c>
      <c r="CK260" s="76" t="s">
        <v>297</v>
      </c>
      <c r="CL260" s="79">
        <v>0</v>
      </c>
      <c r="CM260" s="79">
        <v>0</v>
      </c>
      <c r="CN260" s="79">
        <v>0</v>
      </c>
      <c r="CO260" s="79">
        <v>0</v>
      </c>
      <c r="CP260" s="79">
        <v>0</v>
      </c>
      <c r="CQ260" s="79">
        <v>0</v>
      </c>
      <c r="CR260" s="79">
        <v>0</v>
      </c>
      <c r="CS260" s="79">
        <v>0</v>
      </c>
      <c r="CT260" s="79">
        <v>0</v>
      </c>
      <c r="CU260" s="79">
        <v>2021100051986680</v>
      </c>
      <c r="CV260" s="79" t="s">
        <v>256</v>
      </c>
      <c r="CW260" s="76" t="s">
        <v>256</v>
      </c>
      <c r="CX260" s="79" t="s">
        <v>2955</v>
      </c>
      <c r="CY260" s="79" t="s">
        <v>256</v>
      </c>
      <c r="CZ260" s="79" t="s">
        <v>256</v>
      </c>
      <c r="DA260" s="79" t="s">
        <v>256</v>
      </c>
      <c r="DB260" s="79" t="s">
        <v>256</v>
      </c>
      <c r="DC260" s="79" t="s">
        <v>256</v>
      </c>
      <c r="DD260" s="79" t="s">
        <v>256</v>
      </c>
      <c r="DE260" s="79" t="s">
        <v>256</v>
      </c>
      <c r="DF260" s="44" t="s">
        <v>256</v>
      </c>
    </row>
    <row r="261" spans="1:110" x14ac:dyDescent="0.25">
      <c r="A261" s="76" t="s">
        <v>251</v>
      </c>
      <c r="B261" s="77">
        <v>43770</v>
      </c>
      <c r="C261" s="78" t="s">
        <v>252</v>
      </c>
      <c r="D261" s="78" t="s">
        <v>253</v>
      </c>
      <c r="E261" s="76" t="s">
        <v>254</v>
      </c>
      <c r="F261" s="76" t="s">
        <v>255</v>
      </c>
      <c r="G261" s="76" t="s">
        <v>256</v>
      </c>
      <c r="H261" s="76" t="s">
        <v>257</v>
      </c>
      <c r="I261" s="76" t="s">
        <v>258</v>
      </c>
      <c r="J261" s="78" t="s">
        <v>252</v>
      </c>
      <c r="K261" s="78" t="s">
        <v>259</v>
      </c>
      <c r="L261" s="76" t="s">
        <v>260</v>
      </c>
      <c r="M261" s="76" t="s">
        <v>261</v>
      </c>
      <c r="N261" s="76" t="s">
        <v>2956</v>
      </c>
      <c r="O261" s="76" t="s">
        <v>2957</v>
      </c>
      <c r="P261" s="76" t="s">
        <v>2958</v>
      </c>
      <c r="Q261" s="76" t="s">
        <v>2959</v>
      </c>
      <c r="R261" s="76" t="s">
        <v>2828</v>
      </c>
      <c r="S261" s="76" t="s">
        <v>267</v>
      </c>
      <c r="T261" s="76" t="s">
        <v>338</v>
      </c>
      <c r="U261" s="76" t="s">
        <v>548</v>
      </c>
      <c r="V261" s="79">
        <v>300000</v>
      </c>
      <c r="W261" s="79">
        <v>0</v>
      </c>
      <c r="X261" s="76" t="s">
        <v>2960</v>
      </c>
      <c r="Y261" s="76" t="s">
        <v>2961</v>
      </c>
      <c r="Z261" s="76" t="s">
        <v>1486</v>
      </c>
      <c r="AA261" s="76" t="s">
        <v>865</v>
      </c>
      <c r="AB261" s="76" t="s">
        <v>2962</v>
      </c>
      <c r="AC261" s="76" t="s">
        <v>256</v>
      </c>
      <c r="AD261" s="76" t="s">
        <v>2963</v>
      </c>
      <c r="AE261" s="76" t="s">
        <v>222</v>
      </c>
      <c r="AF261" s="76" t="s">
        <v>2964</v>
      </c>
      <c r="AG261" s="76" t="s">
        <v>2965</v>
      </c>
      <c r="AH261" s="76" t="s">
        <v>555</v>
      </c>
      <c r="AI261" s="78" t="s">
        <v>2474</v>
      </c>
      <c r="AJ261" s="78" t="s">
        <v>2966</v>
      </c>
      <c r="AK261" s="79">
        <v>17720</v>
      </c>
      <c r="AL261" s="76" t="s">
        <v>210</v>
      </c>
      <c r="AM261" s="78" t="s">
        <v>2410</v>
      </c>
      <c r="AN261" s="78" t="s">
        <v>2410</v>
      </c>
      <c r="AO261" s="78" t="s">
        <v>2410</v>
      </c>
      <c r="AP261" s="76" t="s">
        <v>317</v>
      </c>
      <c r="AQ261" s="76" t="s">
        <v>232</v>
      </c>
      <c r="AR261" s="79">
        <v>3718</v>
      </c>
      <c r="AS261" s="79" t="s">
        <v>256</v>
      </c>
      <c r="AT261" s="79">
        <v>0</v>
      </c>
      <c r="AU261" s="76" t="s">
        <v>2967</v>
      </c>
      <c r="AV261" s="79">
        <v>14002</v>
      </c>
      <c r="AW261" s="79">
        <v>0</v>
      </c>
      <c r="AX261" s="79">
        <v>14002</v>
      </c>
      <c r="AY261" s="79">
        <v>0</v>
      </c>
      <c r="AZ261" s="79">
        <v>14002</v>
      </c>
      <c r="BA261" s="76" t="s">
        <v>2956</v>
      </c>
      <c r="BB261" s="78" t="s">
        <v>2968</v>
      </c>
      <c r="BC261" s="78" t="s">
        <v>2969</v>
      </c>
      <c r="BD261" s="76">
        <v>36</v>
      </c>
      <c r="BE261" s="78" t="s">
        <v>2224</v>
      </c>
      <c r="BF261" s="76" t="s">
        <v>2970</v>
      </c>
      <c r="BG261" s="78" t="s">
        <v>2224</v>
      </c>
      <c r="BH261" s="76" t="s">
        <v>2970</v>
      </c>
      <c r="BI261" s="78" t="s">
        <v>2224</v>
      </c>
      <c r="BJ261" s="78" t="s">
        <v>2224</v>
      </c>
      <c r="BK261" s="76" t="s">
        <v>256</v>
      </c>
      <c r="BL261" s="79">
        <v>259244</v>
      </c>
      <c r="BM261" s="79">
        <v>245242</v>
      </c>
      <c r="BN261" s="76" t="s">
        <v>256</v>
      </c>
      <c r="BO261" s="76" t="s">
        <v>256</v>
      </c>
      <c r="BP261" s="76" t="s">
        <v>256</v>
      </c>
      <c r="BQ261" s="76" t="s">
        <v>256</v>
      </c>
      <c r="BR261" s="76" t="s">
        <v>256</v>
      </c>
      <c r="BS261" s="76" t="s">
        <v>293</v>
      </c>
      <c r="BT261" s="76" t="s">
        <v>256</v>
      </c>
      <c r="BU261" s="76" t="s">
        <v>256</v>
      </c>
      <c r="BV261" s="76" t="s">
        <v>256</v>
      </c>
      <c r="BW261" s="76" t="s">
        <v>256</v>
      </c>
      <c r="BX261" s="76" t="s">
        <v>256</v>
      </c>
      <c r="BY261" s="76" t="s">
        <v>634</v>
      </c>
      <c r="BZ261" s="76" t="s">
        <v>256</v>
      </c>
      <c r="CA261" s="76" t="s">
        <v>256</v>
      </c>
      <c r="CB261" s="76" t="s">
        <v>256</v>
      </c>
      <c r="CC261" s="76" t="s">
        <v>256</v>
      </c>
      <c r="CD261" s="76" t="s">
        <v>2971</v>
      </c>
      <c r="CE261" s="76" t="s">
        <v>296</v>
      </c>
      <c r="CF261" s="76" t="s">
        <v>297</v>
      </c>
      <c r="CG261" s="76" t="s">
        <v>297</v>
      </c>
      <c r="CH261" s="76" t="s">
        <v>297</v>
      </c>
      <c r="CI261" s="76" t="s">
        <v>297</v>
      </c>
      <c r="CJ261" s="76" t="s">
        <v>297</v>
      </c>
      <c r="CK261" s="76" t="s">
        <v>297</v>
      </c>
      <c r="CL261" s="79">
        <v>0</v>
      </c>
      <c r="CM261" s="79">
        <v>0</v>
      </c>
      <c r="CN261" s="79">
        <v>0</v>
      </c>
      <c r="CO261" s="79">
        <v>0</v>
      </c>
      <c r="CP261" s="79">
        <v>0</v>
      </c>
      <c r="CQ261" s="79">
        <v>0</v>
      </c>
      <c r="CR261" s="79">
        <v>0</v>
      </c>
      <c r="CS261" s="79">
        <v>0</v>
      </c>
      <c r="CT261" s="79">
        <v>0</v>
      </c>
      <c r="CU261" s="79">
        <v>2021100051991180</v>
      </c>
      <c r="CV261" s="79" t="s">
        <v>256</v>
      </c>
      <c r="CW261" s="76" t="s">
        <v>256</v>
      </c>
      <c r="CX261" s="79" t="s">
        <v>2972</v>
      </c>
      <c r="CY261" s="79" t="s">
        <v>256</v>
      </c>
      <c r="CZ261" s="79" t="s">
        <v>256</v>
      </c>
      <c r="DA261" s="79" t="s">
        <v>256</v>
      </c>
      <c r="DB261" s="79" t="s">
        <v>256</v>
      </c>
      <c r="DC261" s="79" t="s">
        <v>256</v>
      </c>
      <c r="DD261" s="79" t="s">
        <v>256</v>
      </c>
      <c r="DE261" s="79" t="s">
        <v>256</v>
      </c>
      <c r="DF261" s="44" t="s">
        <v>256</v>
      </c>
    </row>
    <row r="262" spans="1:110" x14ac:dyDescent="0.25">
      <c r="A262" s="76" t="s">
        <v>251</v>
      </c>
      <c r="B262" s="77">
        <v>43770</v>
      </c>
      <c r="C262" s="78" t="s">
        <v>252</v>
      </c>
      <c r="D262" s="78" t="s">
        <v>253</v>
      </c>
      <c r="E262" s="76" t="s">
        <v>254</v>
      </c>
      <c r="F262" s="76" t="s">
        <v>255</v>
      </c>
      <c r="G262" s="76" t="s">
        <v>256</v>
      </c>
      <c r="H262" s="76" t="s">
        <v>257</v>
      </c>
      <c r="I262" s="76" t="s">
        <v>258</v>
      </c>
      <c r="J262" s="78" t="s">
        <v>252</v>
      </c>
      <c r="K262" s="78" t="s">
        <v>259</v>
      </c>
      <c r="L262" s="76" t="s">
        <v>260</v>
      </c>
      <c r="M262" s="76" t="s">
        <v>261</v>
      </c>
      <c r="N262" s="76" t="s">
        <v>2956</v>
      </c>
      <c r="O262" s="76" t="s">
        <v>2957</v>
      </c>
      <c r="P262" s="76" t="s">
        <v>2958</v>
      </c>
      <c r="Q262" s="76" t="s">
        <v>2959</v>
      </c>
      <c r="R262" s="76" t="s">
        <v>2828</v>
      </c>
      <c r="S262" s="76" t="s">
        <v>267</v>
      </c>
      <c r="T262" s="76" t="s">
        <v>338</v>
      </c>
      <c r="U262" s="76" t="s">
        <v>548</v>
      </c>
      <c r="V262" s="79">
        <v>300000</v>
      </c>
      <c r="W262" s="79">
        <v>0</v>
      </c>
      <c r="X262" s="76" t="s">
        <v>2960</v>
      </c>
      <c r="Y262" s="76" t="s">
        <v>2961</v>
      </c>
      <c r="Z262" s="76" t="s">
        <v>1486</v>
      </c>
      <c r="AA262" s="76" t="s">
        <v>865</v>
      </c>
      <c r="AB262" s="76" t="s">
        <v>2962</v>
      </c>
      <c r="AC262" s="76" t="s">
        <v>256</v>
      </c>
      <c r="AD262" s="76" t="s">
        <v>2963</v>
      </c>
      <c r="AE262" s="76" t="s">
        <v>222</v>
      </c>
      <c r="AF262" s="76" t="s">
        <v>2964</v>
      </c>
      <c r="AG262" s="76" t="s">
        <v>2965</v>
      </c>
      <c r="AH262" s="76" t="s">
        <v>555</v>
      </c>
      <c r="AI262" s="78" t="s">
        <v>2474</v>
      </c>
      <c r="AJ262" s="78" t="s">
        <v>2966</v>
      </c>
      <c r="AK262" s="79">
        <v>4249</v>
      </c>
      <c r="AL262" s="76" t="s">
        <v>209</v>
      </c>
      <c r="AM262" s="78" t="s">
        <v>1586</v>
      </c>
      <c r="AN262" s="78" t="s">
        <v>1586</v>
      </c>
      <c r="AO262" s="78" t="s">
        <v>1586</v>
      </c>
      <c r="AP262" s="76" t="s">
        <v>317</v>
      </c>
      <c r="AQ262" s="76" t="s">
        <v>232</v>
      </c>
      <c r="AR262" s="79">
        <v>0</v>
      </c>
      <c r="AS262" s="79" t="s">
        <v>256</v>
      </c>
      <c r="AT262" s="79">
        <v>0</v>
      </c>
      <c r="AU262" s="76" t="s">
        <v>256</v>
      </c>
      <c r="AV262" s="79">
        <v>4249</v>
      </c>
      <c r="AW262" s="79">
        <v>0</v>
      </c>
      <c r="AX262" s="79">
        <v>4249</v>
      </c>
      <c r="AY262" s="79">
        <v>0</v>
      </c>
      <c r="AZ262" s="79">
        <v>4249</v>
      </c>
      <c r="BA262" s="76" t="s">
        <v>2956</v>
      </c>
      <c r="BB262" s="78" t="s">
        <v>1587</v>
      </c>
      <c r="BC262" s="78" t="s">
        <v>2969</v>
      </c>
      <c r="BD262" s="76">
        <v>37</v>
      </c>
      <c r="BE262" s="78" t="s">
        <v>1972</v>
      </c>
      <c r="BF262" s="76" t="s">
        <v>2973</v>
      </c>
      <c r="BG262" s="78" t="s">
        <v>1972</v>
      </c>
      <c r="BH262" s="76" t="s">
        <v>2973</v>
      </c>
      <c r="BI262" s="78" t="s">
        <v>1972</v>
      </c>
      <c r="BJ262" s="78" t="s">
        <v>1972</v>
      </c>
      <c r="BK262" s="76" t="s">
        <v>256</v>
      </c>
      <c r="BL262" s="79">
        <v>245242</v>
      </c>
      <c r="BM262" s="79">
        <v>240993</v>
      </c>
      <c r="BN262" s="76" t="s">
        <v>256</v>
      </c>
      <c r="BO262" s="76" t="s">
        <v>256</v>
      </c>
      <c r="BP262" s="76" t="s">
        <v>256</v>
      </c>
      <c r="BQ262" s="76" t="s">
        <v>256</v>
      </c>
      <c r="BR262" s="76" t="s">
        <v>256</v>
      </c>
      <c r="BS262" s="76" t="s">
        <v>293</v>
      </c>
      <c r="BT262" s="76" t="s">
        <v>256</v>
      </c>
      <c r="BU262" s="76" t="s">
        <v>256</v>
      </c>
      <c r="BV262" s="76" t="s">
        <v>256</v>
      </c>
      <c r="BW262" s="76" t="s">
        <v>256</v>
      </c>
      <c r="BX262" s="76" t="s">
        <v>256</v>
      </c>
      <c r="BY262" s="76" t="s">
        <v>634</v>
      </c>
      <c r="BZ262" s="76" t="s">
        <v>256</v>
      </c>
      <c r="CA262" s="76" t="s">
        <v>256</v>
      </c>
      <c r="CB262" s="76" t="s">
        <v>256</v>
      </c>
      <c r="CC262" s="76" t="s">
        <v>256</v>
      </c>
      <c r="CD262" s="76" t="s">
        <v>2971</v>
      </c>
      <c r="CE262" s="76" t="s">
        <v>296</v>
      </c>
      <c r="CF262" s="76" t="s">
        <v>297</v>
      </c>
      <c r="CG262" s="76" t="s">
        <v>297</v>
      </c>
      <c r="CH262" s="76" t="s">
        <v>297</v>
      </c>
      <c r="CI262" s="76" t="s">
        <v>297</v>
      </c>
      <c r="CJ262" s="76" t="s">
        <v>297</v>
      </c>
      <c r="CK262" s="76" t="s">
        <v>297</v>
      </c>
      <c r="CL262" s="79">
        <v>0</v>
      </c>
      <c r="CM262" s="79">
        <v>0</v>
      </c>
      <c r="CN262" s="79">
        <v>0</v>
      </c>
      <c r="CO262" s="79">
        <v>0</v>
      </c>
      <c r="CP262" s="79">
        <v>0</v>
      </c>
      <c r="CQ262" s="79">
        <v>0</v>
      </c>
      <c r="CR262" s="79">
        <v>0</v>
      </c>
      <c r="CS262" s="79">
        <v>0</v>
      </c>
      <c r="CT262" s="79">
        <v>0</v>
      </c>
      <c r="CU262" s="79">
        <v>2021100051995380</v>
      </c>
      <c r="CV262" s="79" t="s">
        <v>256</v>
      </c>
      <c r="CW262" s="76" t="s">
        <v>256</v>
      </c>
      <c r="CX262" s="79" t="s">
        <v>2974</v>
      </c>
      <c r="CY262" s="79" t="s">
        <v>256</v>
      </c>
      <c r="CZ262" s="79" t="s">
        <v>256</v>
      </c>
      <c r="DA262" s="79" t="s">
        <v>256</v>
      </c>
      <c r="DB262" s="79" t="s">
        <v>256</v>
      </c>
      <c r="DC262" s="79" t="s">
        <v>256</v>
      </c>
      <c r="DD262" s="79" t="s">
        <v>256</v>
      </c>
      <c r="DE262" s="79" t="s">
        <v>256</v>
      </c>
      <c r="DF262" s="44" t="s">
        <v>256</v>
      </c>
    </row>
    <row r="263" spans="1:110" x14ac:dyDescent="0.25">
      <c r="A263" s="76" t="s">
        <v>251</v>
      </c>
      <c r="B263" s="77">
        <v>43770</v>
      </c>
      <c r="C263" s="78" t="s">
        <v>252</v>
      </c>
      <c r="D263" s="78" t="s">
        <v>253</v>
      </c>
      <c r="E263" s="76" t="s">
        <v>254</v>
      </c>
      <c r="F263" s="76" t="s">
        <v>255</v>
      </c>
      <c r="G263" s="76" t="s">
        <v>256</v>
      </c>
      <c r="H263" s="76" t="s">
        <v>257</v>
      </c>
      <c r="I263" s="76" t="s">
        <v>258</v>
      </c>
      <c r="J263" s="78" t="s">
        <v>252</v>
      </c>
      <c r="K263" s="78" t="s">
        <v>259</v>
      </c>
      <c r="L263" s="76" t="s">
        <v>260</v>
      </c>
      <c r="M263" s="76" t="s">
        <v>261</v>
      </c>
      <c r="N263" s="76" t="s">
        <v>2956</v>
      </c>
      <c r="O263" s="76" t="s">
        <v>2957</v>
      </c>
      <c r="P263" s="76" t="s">
        <v>2958</v>
      </c>
      <c r="Q263" s="76" t="s">
        <v>2959</v>
      </c>
      <c r="R263" s="76" t="s">
        <v>2828</v>
      </c>
      <c r="S263" s="76" t="s">
        <v>267</v>
      </c>
      <c r="T263" s="76" t="s">
        <v>338</v>
      </c>
      <c r="U263" s="76" t="s">
        <v>548</v>
      </c>
      <c r="V263" s="79">
        <v>300000</v>
      </c>
      <c r="W263" s="79">
        <v>0</v>
      </c>
      <c r="X263" s="76" t="s">
        <v>2960</v>
      </c>
      <c r="Y263" s="76" t="s">
        <v>2961</v>
      </c>
      <c r="Z263" s="76" t="s">
        <v>1486</v>
      </c>
      <c r="AA263" s="76" t="s">
        <v>865</v>
      </c>
      <c r="AB263" s="76" t="s">
        <v>2962</v>
      </c>
      <c r="AC263" s="76" t="s">
        <v>256</v>
      </c>
      <c r="AD263" s="76" t="s">
        <v>2963</v>
      </c>
      <c r="AE263" s="76" t="s">
        <v>222</v>
      </c>
      <c r="AF263" s="76" t="s">
        <v>2964</v>
      </c>
      <c r="AG263" s="76" t="s">
        <v>2965</v>
      </c>
      <c r="AH263" s="76" t="s">
        <v>555</v>
      </c>
      <c r="AI263" s="78" t="s">
        <v>2474</v>
      </c>
      <c r="AJ263" s="78" t="s">
        <v>2966</v>
      </c>
      <c r="AK263" s="79">
        <v>5607</v>
      </c>
      <c r="AL263" s="76" t="s">
        <v>209</v>
      </c>
      <c r="AM263" s="78" t="s">
        <v>2975</v>
      </c>
      <c r="AN263" s="78" t="s">
        <v>2975</v>
      </c>
      <c r="AO263" s="78" t="s">
        <v>2975</v>
      </c>
      <c r="AP263" s="76" t="s">
        <v>317</v>
      </c>
      <c r="AQ263" s="76" t="s">
        <v>232</v>
      </c>
      <c r="AR263" s="79">
        <v>0</v>
      </c>
      <c r="AS263" s="79" t="s">
        <v>256</v>
      </c>
      <c r="AT263" s="79">
        <v>0</v>
      </c>
      <c r="AU263" s="76" t="s">
        <v>256</v>
      </c>
      <c r="AV263" s="79">
        <v>5607</v>
      </c>
      <c r="AW263" s="79">
        <v>0</v>
      </c>
      <c r="AX263" s="79">
        <v>5607</v>
      </c>
      <c r="AY263" s="79">
        <v>0</v>
      </c>
      <c r="AZ263" s="79">
        <v>5607</v>
      </c>
      <c r="BA263" s="76" t="s">
        <v>2956</v>
      </c>
      <c r="BB263" s="78" t="s">
        <v>2976</v>
      </c>
      <c r="BC263" s="78" t="s">
        <v>2977</v>
      </c>
      <c r="BD263" s="76">
        <v>50</v>
      </c>
      <c r="BE263" s="78" t="s">
        <v>2978</v>
      </c>
      <c r="BF263" s="76" t="s">
        <v>2979</v>
      </c>
      <c r="BG263" s="78" t="s">
        <v>2978</v>
      </c>
      <c r="BH263" s="76" t="s">
        <v>2979</v>
      </c>
      <c r="BI263" s="78" t="s">
        <v>2978</v>
      </c>
      <c r="BJ263" s="78" t="s">
        <v>2978</v>
      </c>
      <c r="BK263" s="76" t="s">
        <v>256</v>
      </c>
      <c r="BL263" s="79">
        <v>240993</v>
      </c>
      <c r="BM263" s="79">
        <v>235386</v>
      </c>
      <c r="BN263" s="76" t="s">
        <v>256</v>
      </c>
      <c r="BO263" s="76" t="s">
        <v>256</v>
      </c>
      <c r="BP263" s="76" t="s">
        <v>256</v>
      </c>
      <c r="BQ263" s="76" t="s">
        <v>256</v>
      </c>
      <c r="BR263" s="76" t="s">
        <v>256</v>
      </c>
      <c r="BS263" s="76" t="s">
        <v>293</v>
      </c>
      <c r="BT263" s="76" t="s">
        <v>256</v>
      </c>
      <c r="BU263" s="76" t="s">
        <v>256</v>
      </c>
      <c r="BV263" s="76" t="s">
        <v>256</v>
      </c>
      <c r="BW263" s="76" t="s">
        <v>256</v>
      </c>
      <c r="BX263" s="76" t="s">
        <v>256</v>
      </c>
      <c r="BY263" s="76" t="s">
        <v>634</v>
      </c>
      <c r="BZ263" s="76" t="s">
        <v>256</v>
      </c>
      <c r="CA263" s="76" t="s">
        <v>256</v>
      </c>
      <c r="CB263" s="76" t="s">
        <v>256</v>
      </c>
      <c r="CC263" s="76" t="s">
        <v>256</v>
      </c>
      <c r="CD263" s="76" t="s">
        <v>2971</v>
      </c>
      <c r="CE263" s="76" t="s">
        <v>296</v>
      </c>
      <c r="CF263" s="76" t="s">
        <v>297</v>
      </c>
      <c r="CG263" s="76" t="s">
        <v>297</v>
      </c>
      <c r="CH263" s="76" t="s">
        <v>297</v>
      </c>
      <c r="CI263" s="76" t="s">
        <v>297</v>
      </c>
      <c r="CJ263" s="76" t="s">
        <v>297</v>
      </c>
      <c r="CK263" s="76" t="s">
        <v>297</v>
      </c>
      <c r="CL263" s="79">
        <v>0</v>
      </c>
      <c r="CM263" s="79">
        <v>0</v>
      </c>
      <c r="CN263" s="79">
        <v>0</v>
      </c>
      <c r="CO263" s="79">
        <v>0</v>
      </c>
      <c r="CP263" s="79">
        <v>0</v>
      </c>
      <c r="CQ263" s="79">
        <v>0</v>
      </c>
      <c r="CR263" s="79">
        <v>0</v>
      </c>
      <c r="CS263" s="79">
        <v>0</v>
      </c>
      <c r="CT263" s="79">
        <v>0</v>
      </c>
      <c r="CU263" s="79">
        <v>2021100052001480</v>
      </c>
      <c r="CV263" s="79" t="s">
        <v>256</v>
      </c>
      <c r="CW263" s="76" t="s">
        <v>256</v>
      </c>
      <c r="CX263" s="79" t="s">
        <v>2980</v>
      </c>
      <c r="CY263" s="79" t="s">
        <v>256</v>
      </c>
      <c r="CZ263" s="79" t="s">
        <v>256</v>
      </c>
      <c r="DA263" s="79" t="s">
        <v>256</v>
      </c>
      <c r="DB263" s="79" t="s">
        <v>256</v>
      </c>
      <c r="DC263" s="79" t="s">
        <v>256</v>
      </c>
      <c r="DD263" s="79" t="s">
        <v>256</v>
      </c>
      <c r="DE263" s="79" t="s">
        <v>256</v>
      </c>
      <c r="DF263" s="44" t="s">
        <v>256</v>
      </c>
    </row>
    <row r="264" spans="1:110" x14ac:dyDescent="0.25">
      <c r="A264" s="76" t="s">
        <v>251</v>
      </c>
      <c r="B264" s="77">
        <v>43770</v>
      </c>
      <c r="C264" s="78" t="s">
        <v>252</v>
      </c>
      <c r="D264" s="78" t="s">
        <v>253</v>
      </c>
      <c r="E264" s="76" t="s">
        <v>254</v>
      </c>
      <c r="F264" s="76" t="s">
        <v>255</v>
      </c>
      <c r="G264" s="76" t="s">
        <v>256</v>
      </c>
      <c r="H264" s="76" t="s">
        <v>257</v>
      </c>
      <c r="I264" s="76" t="s">
        <v>258</v>
      </c>
      <c r="J264" s="78" t="s">
        <v>252</v>
      </c>
      <c r="K264" s="78" t="s">
        <v>259</v>
      </c>
      <c r="L264" s="76" t="s">
        <v>260</v>
      </c>
      <c r="M264" s="76" t="s">
        <v>261</v>
      </c>
      <c r="N264" s="76" t="s">
        <v>2956</v>
      </c>
      <c r="O264" s="76" t="s">
        <v>2957</v>
      </c>
      <c r="P264" s="76" t="s">
        <v>2958</v>
      </c>
      <c r="Q264" s="76" t="s">
        <v>2959</v>
      </c>
      <c r="R264" s="76" t="s">
        <v>2828</v>
      </c>
      <c r="S264" s="76" t="s">
        <v>267</v>
      </c>
      <c r="T264" s="76" t="s">
        <v>338</v>
      </c>
      <c r="U264" s="76" t="s">
        <v>548</v>
      </c>
      <c r="V264" s="79">
        <v>300000</v>
      </c>
      <c r="W264" s="79">
        <v>0</v>
      </c>
      <c r="X264" s="76" t="s">
        <v>2960</v>
      </c>
      <c r="Y264" s="76" t="s">
        <v>2961</v>
      </c>
      <c r="Z264" s="76" t="s">
        <v>1486</v>
      </c>
      <c r="AA264" s="76" t="s">
        <v>865</v>
      </c>
      <c r="AB264" s="76" t="s">
        <v>2962</v>
      </c>
      <c r="AC264" s="76" t="s">
        <v>256</v>
      </c>
      <c r="AD264" s="76" t="s">
        <v>2963</v>
      </c>
      <c r="AE264" s="76" t="s">
        <v>222</v>
      </c>
      <c r="AF264" s="76" t="s">
        <v>2964</v>
      </c>
      <c r="AG264" s="76" t="s">
        <v>2965</v>
      </c>
      <c r="AH264" s="76" t="s">
        <v>555</v>
      </c>
      <c r="AI264" s="78" t="s">
        <v>2474</v>
      </c>
      <c r="AJ264" s="78" t="s">
        <v>2966</v>
      </c>
      <c r="AK264" s="79">
        <v>49416</v>
      </c>
      <c r="AL264" s="76" t="s">
        <v>212</v>
      </c>
      <c r="AM264" s="78" t="s">
        <v>2207</v>
      </c>
      <c r="AN264" s="78" t="s">
        <v>2207</v>
      </c>
      <c r="AO264" s="78" t="s">
        <v>2207</v>
      </c>
      <c r="AP264" s="76" t="s">
        <v>232</v>
      </c>
      <c r="AQ264" s="76" t="s">
        <v>232</v>
      </c>
      <c r="AR264" s="79">
        <v>3718</v>
      </c>
      <c r="AS264" s="79" t="s">
        <v>256</v>
      </c>
      <c r="AT264" s="79">
        <v>4942</v>
      </c>
      <c r="AU264" s="76" t="s">
        <v>2981</v>
      </c>
      <c r="AV264" s="79">
        <v>40756</v>
      </c>
      <c r="AW264" s="79">
        <v>3057</v>
      </c>
      <c r="AX264" s="79">
        <v>37699</v>
      </c>
      <c r="AY264" s="79">
        <v>0</v>
      </c>
      <c r="AZ264" s="79">
        <v>40756</v>
      </c>
      <c r="BA264" s="76" t="s">
        <v>2982</v>
      </c>
      <c r="BB264" s="78" t="s">
        <v>2207</v>
      </c>
      <c r="BC264" s="78" t="s">
        <v>2207</v>
      </c>
      <c r="BD264" s="76">
        <v>17</v>
      </c>
      <c r="BE264" s="78" t="s">
        <v>2447</v>
      </c>
      <c r="BF264" s="76" t="s">
        <v>2983</v>
      </c>
      <c r="BG264" s="78" t="s">
        <v>2188</v>
      </c>
      <c r="BH264" s="76" t="s">
        <v>2983</v>
      </c>
      <c r="BI264" s="78" t="s">
        <v>2188</v>
      </c>
      <c r="BJ264" s="78" t="s">
        <v>2188</v>
      </c>
      <c r="BK264" s="76" t="s">
        <v>256</v>
      </c>
      <c r="BL264" s="79">
        <v>300000</v>
      </c>
      <c r="BM264" s="79">
        <v>259244</v>
      </c>
      <c r="BN264" s="76" t="s">
        <v>256</v>
      </c>
      <c r="BO264" s="76" t="s">
        <v>256</v>
      </c>
      <c r="BP264" s="76" t="s">
        <v>256</v>
      </c>
      <c r="BQ264" s="76" t="s">
        <v>256</v>
      </c>
      <c r="BR264" s="76" t="s">
        <v>256</v>
      </c>
      <c r="BS264" s="76" t="s">
        <v>293</v>
      </c>
      <c r="BT264" s="76" t="s">
        <v>256</v>
      </c>
      <c r="BU264" s="76" t="s">
        <v>256</v>
      </c>
      <c r="BV264" s="76" t="s">
        <v>256</v>
      </c>
      <c r="BW264" s="76" t="s">
        <v>256</v>
      </c>
      <c r="BX264" s="76" t="s">
        <v>256</v>
      </c>
      <c r="BY264" s="76" t="s">
        <v>634</v>
      </c>
      <c r="BZ264" s="76" t="s">
        <v>256</v>
      </c>
      <c r="CA264" s="76" t="s">
        <v>256</v>
      </c>
      <c r="CB264" s="76" t="s">
        <v>256</v>
      </c>
      <c r="CC264" s="76" t="s">
        <v>256</v>
      </c>
      <c r="CD264" s="76" t="s">
        <v>2971</v>
      </c>
      <c r="CE264" s="76" t="s">
        <v>296</v>
      </c>
      <c r="CF264" s="76" t="s">
        <v>297</v>
      </c>
      <c r="CG264" s="76" t="s">
        <v>297</v>
      </c>
      <c r="CH264" s="76" t="s">
        <v>297</v>
      </c>
      <c r="CI264" s="76" t="s">
        <v>297</v>
      </c>
      <c r="CJ264" s="76" t="s">
        <v>297</v>
      </c>
      <c r="CK264" s="76" t="s">
        <v>297</v>
      </c>
      <c r="CL264" s="79">
        <v>0</v>
      </c>
      <c r="CM264" s="79">
        <v>0</v>
      </c>
      <c r="CN264" s="79">
        <v>0</v>
      </c>
      <c r="CO264" s="79">
        <v>0</v>
      </c>
      <c r="CP264" s="79">
        <v>0</v>
      </c>
      <c r="CQ264" s="79">
        <v>0</v>
      </c>
      <c r="CR264" s="79">
        <v>0</v>
      </c>
      <c r="CS264" s="79">
        <v>0</v>
      </c>
      <c r="CT264" s="79">
        <v>0</v>
      </c>
      <c r="CU264" s="79">
        <v>2021100051986760</v>
      </c>
      <c r="CV264" s="79" t="s">
        <v>256</v>
      </c>
      <c r="CW264" s="76" t="s">
        <v>256</v>
      </c>
      <c r="CX264" s="79" t="s">
        <v>2984</v>
      </c>
      <c r="CY264" s="79" t="s">
        <v>256</v>
      </c>
      <c r="CZ264" s="79" t="s">
        <v>256</v>
      </c>
      <c r="DA264" s="79" t="s">
        <v>256</v>
      </c>
      <c r="DB264" s="79" t="s">
        <v>256</v>
      </c>
      <c r="DC264" s="79" t="s">
        <v>256</v>
      </c>
      <c r="DD264" s="79" t="s">
        <v>256</v>
      </c>
      <c r="DE264" s="79" t="s">
        <v>256</v>
      </c>
      <c r="DF264" s="44" t="s">
        <v>256</v>
      </c>
    </row>
    <row r="265" spans="1:110" x14ac:dyDescent="0.25">
      <c r="A265" s="76" t="s">
        <v>251</v>
      </c>
      <c r="B265" s="77">
        <v>43770</v>
      </c>
      <c r="C265" s="78" t="s">
        <v>252</v>
      </c>
      <c r="D265" s="78" t="s">
        <v>253</v>
      </c>
      <c r="E265" s="76" t="s">
        <v>254</v>
      </c>
      <c r="F265" s="76" t="s">
        <v>255</v>
      </c>
      <c r="G265" s="76" t="s">
        <v>256</v>
      </c>
      <c r="H265" s="76" t="s">
        <v>257</v>
      </c>
      <c r="I265" s="76" t="s">
        <v>258</v>
      </c>
      <c r="J265" s="78" t="s">
        <v>252</v>
      </c>
      <c r="K265" s="78" t="s">
        <v>259</v>
      </c>
      <c r="L265" s="76" t="s">
        <v>260</v>
      </c>
      <c r="M265" s="76" t="s">
        <v>261</v>
      </c>
      <c r="N265" s="76" t="s">
        <v>1386</v>
      </c>
      <c r="O265" s="76" t="s">
        <v>1387</v>
      </c>
      <c r="P265" s="76" t="s">
        <v>1388</v>
      </c>
      <c r="Q265" s="76" t="s">
        <v>1386</v>
      </c>
      <c r="R265" s="76" t="s">
        <v>1389</v>
      </c>
      <c r="S265" s="76" t="s">
        <v>422</v>
      </c>
      <c r="T265" s="76" t="s">
        <v>338</v>
      </c>
      <c r="U265" s="76" t="s">
        <v>203</v>
      </c>
      <c r="V265" s="79">
        <v>300000</v>
      </c>
      <c r="W265" s="79">
        <v>0</v>
      </c>
      <c r="X265" s="76" t="s">
        <v>2985</v>
      </c>
      <c r="Y265" s="76" t="s">
        <v>610</v>
      </c>
      <c r="Z265" s="76" t="s">
        <v>362</v>
      </c>
      <c r="AA265" s="76" t="s">
        <v>611</v>
      </c>
      <c r="AB265" s="76" t="s">
        <v>612</v>
      </c>
      <c r="AC265" s="76" t="s">
        <v>613</v>
      </c>
      <c r="AD265" s="76" t="s">
        <v>614</v>
      </c>
      <c r="AE265" s="76" t="s">
        <v>222</v>
      </c>
      <c r="AF265" s="76" t="s">
        <v>2929</v>
      </c>
      <c r="AG265" s="76" t="s">
        <v>2930</v>
      </c>
      <c r="AH265" s="76" t="s">
        <v>431</v>
      </c>
      <c r="AI265" s="78" t="s">
        <v>2479</v>
      </c>
      <c r="AJ265" s="78" t="s">
        <v>2479</v>
      </c>
      <c r="AK265" s="79">
        <v>1686</v>
      </c>
      <c r="AL265" s="76" t="s">
        <v>209</v>
      </c>
      <c r="AM265" s="78" t="s">
        <v>2986</v>
      </c>
      <c r="AN265" s="78" t="s">
        <v>2986</v>
      </c>
      <c r="AO265" s="78" t="s">
        <v>2986</v>
      </c>
      <c r="AP265" s="76" t="s">
        <v>317</v>
      </c>
      <c r="AQ265" s="76" t="s">
        <v>373</v>
      </c>
      <c r="AR265" s="79">
        <v>0</v>
      </c>
      <c r="AS265" s="79" t="s">
        <v>256</v>
      </c>
      <c r="AT265" s="79">
        <v>0</v>
      </c>
      <c r="AU265" s="76" t="s">
        <v>256</v>
      </c>
      <c r="AV265" s="79">
        <v>1686</v>
      </c>
      <c r="AW265" s="79">
        <v>0</v>
      </c>
      <c r="AX265" s="79">
        <v>1686</v>
      </c>
      <c r="AY265" s="79">
        <v>0</v>
      </c>
      <c r="AZ265" s="79">
        <v>1686</v>
      </c>
      <c r="BA265" s="76" t="s">
        <v>1386</v>
      </c>
      <c r="BB265" s="78" t="s">
        <v>2986</v>
      </c>
      <c r="BC265" s="78" t="s">
        <v>2987</v>
      </c>
      <c r="BD265" s="76">
        <v>28</v>
      </c>
      <c r="BE265" s="78" t="s">
        <v>2968</v>
      </c>
      <c r="BF265" s="76" t="s">
        <v>2988</v>
      </c>
      <c r="BG265" s="78" t="s">
        <v>2968</v>
      </c>
      <c r="BH265" s="76" t="s">
        <v>2988</v>
      </c>
      <c r="BI265" s="78" t="s">
        <v>2968</v>
      </c>
      <c r="BJ265" s="78" t="s">
        <v>2968</v>
      </c>
      <c r="BK265" s="76" t="s">
        <v>256</v>
      </c>
      <c r="BL265" s="79">
        <v>177182</v>
      </c>
      <c r="BM265" s="79">
        <v>175496</v>
      </c>
      <c r="BN265" s="76" t="s">
        <v>290</v>
      </c>
      <c r="BO265" s="76" t="s">
        <v>291</v>
      </c>
      <c r="BP265" s="76" t="s">
        <v>2989</v>
      </c>
      <c r="BQ265" s="76" t="s">
        <v>256</v>
      </c>
      <c r="BR265" s="76" t="s">
        <v>613</v>
      </c>
      <c r="BS265" s="76" t="s">
        <v>293</v>
      </c>
      <c r="BT265" s="76" t="s">
        <v>256</v>
      </c>
      <c r="BU265" s="76" t="s">
        <v>256</v>
      </c>
      <c r="BV265" s="76" t="s">
        <v>256</v>
      </c>
      <c r="BW265" s="76" t="s">
        <v>256</v>
      </c>
      <c r="BX265" s="76" t="s">
        <v>256</v>
      </c>
      <c r="BY265" s="76" t="s">
        <v>1394</v>
      </c>
      <c r="BZ265" s="76" t="s">
        <v>256</v>
      </c>
      <c r="CA265" s="76" t="s">
        <v>256</v>
      </c>
      <c r="CB265" s="76" t="s">
        <v>256</v>
      </c>
      <c r="CC265" s="76" t="s">
        <v>256</v>
      </c>
      <c r="CD265" s="76" t="s">
        <v>620</v>
      </c>
      <c r="CE265" s="76" t="s">
        <v>296</v>
      </c>
      <c r="CF265" s="76" t="s">
        <v>297</v>
      </c>
      <c r="CG265" s="76" t="s">
        <v>297</v>
      </c>
      <c r="CH265" s="76" t="s">
        <v>297</v>
      </c>
      <c r="CI265" s="76" t="s">
        <v>297</v>
      </c>
      <c r="CJ265" s="76" t="s">
        <v>297</v>
      </c>
      <c r="CK265" s="76" t="s">
        <v>297</v>
      </c>
      <c r="CL265" s="79">
        <v>0</v>
      </c>
      <c r="CM265" s="79">
        <v>0</v>
      </c>
      <c r="CN265" s="79">
        <v>0</v>
      </c>
      <c r="CO265" s="79">
        <v>0</v>
      </c>
      <c r="CP265" s="79">
        <v>0</v>
      </c>
      <c r="CQ265" s="79">
        <v>0</v>
      </c>
      <c r="CR265" s="79">
        <v>0</v>
      </c>
      <c r="CS265" s="79">
        <v>0</v>
      </c>
      <c r="CT265" s="79">
        <v>0</v>
      </c>
      <c r="CU265" s="79">
        <v>2021100051991420</v>
      </c>
      <c r="CV265" s="79" t="s">
        <v>256</v>
      </c>
      <c r="CW265" s="76" t="s">
        <v>256</v>
      </c>
      <c r="CX265" s="79" t="s">
        <v>2990</v>
      </c>
      <c r="CY265" s="79" t="s">
        <v>256</v>
      </c>
      <c r="CZ265" s="79" t="s">
        <v>256</v>
      </c>
      <c r="DA265" s="79" t="s">
        <v>256</v>
      </c>
      <c r="DB265" s="79" t="s">
        <v>256</v>
      </c>
      <c r="DC265" s="79" t="s">
        <v>256</v>
      </c>
      <c r="DD265" s="79" t="s">
        <v>256</v>
      </c>
      <c r="DE265" s="79" t="s">
        <v>256</v>
      </c>
      <c r="DF265" s="44" t="s">
        <v>256</v>
      </c>
    </row>
    <row r="266" spans="1:110" x14ac:dyDescent="0.25">
      <c r="A266" s="76" t="s">
        <v>251</v>
      </c>
      <c r="B266" s="77">
        <v>43770</v>
      </c>
      <c r="C266" s="78" t="s">
        <v>252</v>
      </c>
      <c r="D266" s="78" t="s">
        <v>253</v>
      </c>
      <c r="E266" s="76" t="s">
        <v>254</v>
      </c>
      <c r="F266" s="76" t="s">
        <v>255</v>
      </c>
      <c r="G266" s="76" t="s">
        <v>256</v>
      </c>
      <c r="H266" s="76" t="s">
        <v>257</v>
      </c>
      <c r="I266" s="76" t="s">
        <v>258</v>
      </c>
      <c r="J266" s="78" t="s">
        <v>252</v>
      </c>
      <c r="K266" s="78" t="s">
        <v>259</v>
      </c>
      <c r="L266" s="76" t="s">
        <v>260</v>
      </c>
      <c r="M266" s="76" t="s">
        <v>261</v>
      </c>
      <c r="N266" s="76" t="s">
        <v>1386</v>
      </c>
      <c r="O266" s="76" t="s">
        <v>1387</v>
      </c>
      <c r="P266" s="76" t="s">
        <v>1388</v>
      </c>
      <c r="Q266" s="76" t="s">
        <v>1386</v>
      </c>
      <c r="R266" s="76" t="s">
        <v>1389</v>
      </c>
      <c r="S266" s="76" t="s">
        <v>422</v>
      </c>
      <c r="T266" s="76" t="s">
        <v>338</v>
      </c>
      <c r="U266" s="76" t="s">
        <v>203</v>
      </c>
      <c r="V266" s="79">
        <v>300000</v>
      </c>
      <c r="W266" s="79">
        <v>0</v>
      </c>
      <c r="X266" s="76" t="s">
        <v>2985</v>
      </c>
      <c r="Y266" s="76" t="s">
        <v>610</v>
      </c>
      <c r="Z266" s="76" t="s">
        <v>362</v>
      </c>
      <c r="AA266" s="76" t="s">
        <v>611</v>
      </c>
      <c r="AB266" s="76" t="s">
        <v>612</v>
      </c>
      <c r="AC266" s="76" t="s">
        <v>613</v>
      </c>
      <c r="AD266" s="76" t="s">
        <v>614</v>
      </c>
      <c r="AE266" s="76" t="s">
        <v>222</v>
      </c>
      <c r="AF266" s="76" t="s">
        <v>2929</v>
      </c>
      <c r="AG266" s="76" t="s">
        <v>2930</v>
      </c>
      <c r="AH266" s="76" t="s">
        <v>431</v>
      </c>
      <c r="AI266" s="78" t="s">
        <v>2479</v>
      </c>
      <c r="AJ266" s="78" t="s">
        <v>2479</v>
      </c>
      <c r="AK266" s="79">
        <v>24475</v>
      </c>
      <c r="AL266" s="76" t="s">
        <v>211</v>
      </c>
      <c r="AM266" s="78" t="s">
        <v>2141</v>
      </c>
      <c r="AN266" s="78" t="s">
        <v>2141</v>
      </c>
      <c r="AO266" s="78" t="s">
        <v>2141</v>
      </c>
      <c r="AP266" s="76" t="s">
        <v>373</v>
      </c>
      <c r="AQ266" s="76" t="s">
        <v>373</v>
      </c>
      <c r="AR266" s="79">
        <v>2366</v>
      </c>
      <c r="AS266" s="79" t="s">
        <v>256</v>
      </c>
      <c r="AT266" s="79">
        <v>0</v>
      </c>
      <c r="AU266" s="76" t="s">
        <v>2991</v>
      </c>
      <c r="AV266" s="79">
        <v>22109</v>
      </c>
      <c r="AW266" s="79">
        <v>0</v>
      </c>
      <c r="AX266" s="79">
        <v>22109</v>
      </c>
      <c r="AY266" s="79">
        <v>0</v>
      </c>
      <c r="AZ266" s="79">
        <v>22109</v>
      </c>
      <c r="BA266" s="76" t="s">
        <v>1386</v>
      </c>
      <c r="BB266" s="78" t="s">
        <v>2140</v>
      </c>
      <c r="BC266" s="78" t="s">
        <v>2409</v>
      </c>
      <c r="BD266" s="76">
        <v>17</v>
      </c>
      <c r="BE266" s="78" t="s">
        <v>2447</v>
      </c>
      <c r="BF266" s="76" t="s">
        <v>2992</v>
      </c>
      <c r="BG266" s="78" t="s">
        <v>2188</v>
      </c>
      <c r="BH266" s="76" t="s">
        <v>2992</v>
      </c>
      <c r="BI266" s="78" t="s">
        <v>2188</v>
      </c>
      <c r="BJ266" s="78" t="s">
        <v>2188</v>
      </c>
      <c r="BK266" s="76" t="s">
        <v>256</v>
      </c>
      <c r="BL266" s="79">
        <v>199291</v>
      </c>
      <c r="BM266" s="79">
        <v>177182</v>
      </c>
      <c r="BN266" s="76" t="s">
        <v>290</v>
      </c>
      <c r="BO266" s="76" t="s">
        <v>291</v>
      </c>
      <c r="BP266" s="76" t="s">
        <v>2989</v>
      </c>
      <c r="BQ266" s="76" t="s">
        <v>256</v>
      </c>
      <c r="BR266" s="76" t="s">
        <v>613</v>
      </c>
      <c r="BS266" s="76" t="s">
        <v>293</v>
      </c>
      <c r="BT266" s="76" t="s">
        <v>256</v>
      </c>
      <c r="BU266" s="76" t="s">
        <v>256</v>
      </c>
      <c r="BV266" s="76" t="s">
        <v>256</v>
      </c>
      <c r="BW266" s="76" t="s">
        <v>256</v>
      </c>
      <c r="BX266" s="76" t="s">
        <v>256</v>
      </c>
      <c r="BY266" s="76" t="s">
        <v>1394</v>
      </c>
      <c r="BZ266" s="76" t="s">
        <v>256</v>
      </c>
      <c r="CA266" s="76" t="s">
        <v>256</v>
      </c>
      <c r="CB266" s="76" t="s">
        <v>256</v>
      </c>
      <c r="CC266" s="76" t="s">
        <v>256</v>
      </c>
      <c r="CD266" s="76" t="s">
        <v>620</v>
      </c>
      <c r="CE266" s="76" t="s">
        <v>296</v>
      </c>
      <c r="CF266" s="76" t="s">
        <v>297</v>
      </c>
      <c r="CG266" s="76" t="s">
        <v>297</v>
      </c>
      <c r="CH266" s="76" t="s">
        <v>297</v>
      </c>
      <c r="CI266" s="76" t="s">
        <v>297</v>
      </c>
      <c r="CJ266" s="76" t="s">
        <v>297</v>
      </c>
      <c r="CK266" s="76" t="s">
        <v>297</v>
      </c>
      <c r="CL266" s="79">
        <v>0</v>
      </c>
      <c r="CM266" s="79">
        <v>0</v>
      </c>
      <c r="CN266" s="79">
        <v>0</v>
      </c>
      <c r="CO266" s="79">
        <v>0</v>
      </c>
      <c r="CP266" s="79">
        <v>0</v>
      </c>
      <c r="CQ266" s="79">
        <v>0</v>
      </c>
      <c r="CR266" s="79">
        <v>0</v>
      </c>
      <c r="CS266" s="79">
        <v>0</v>
      </c>
      <c r="CT266" s="79">
        <v>0</v>
      </c>
      <c r="CU266" s="79">
        <v>2021100051986920</v>
      </c>
      <c r="CV266" s="79" t="s">
        <v>256</v>
      </c>
      <c r="CW266" s="76" t="s">
        <v>256</v>
      </c>
      <c r="CX266" s="79" t="s">
        <v>2993</v>
      </c>
      <c r="CY266" s="79" t="s">
        <v>256</v>
      </c>
      <c r="CZ266" s="79" t="s">
        <v>256</v>
      </c>
      <c r="DA266" s="79" t="s">
        <v>256</v>
      </c>
      <c r="DB266" s="79" t="s">
        <v>256</v>
      </c>
      <c r="DC266" s="79" t="s">
        <v>256</v>
      </c>
      <c r="DD266" s="79" t="s">
        <v>256</v>
      </c>
      <c r="DE266" s="79" t="s">
        <v>256</v>
      </c>
      <c r="DF266" s="44" t="s">
        <v>256</v>
      </c>
    </row>
    <row r="267" spans="1:110" x14ac:dyDescent="0.25">
      <c r="A267" s="76" t="s">
        <v>251</v>
      </c>
      <c r="B267" s="77">
        <v>43770</v>
      </c>
      <c r="C267" s="78" t="s">
        <v>252</v>
      </c>
      <c r="D267" s="78" t="s">
        <v>253</v>
      </c>
      <c r="E267" s="76" t="s">
        <v>254</v>
      </c>
      <c r="F267" s="76" t="s">
        <v>255</v>
      </c>
      <c r="G267" s="76" t="s">
        <v>256</v>
      </c>
      <c r="H267" s="76" t="s">
        <v>257</v>
      </c>
      <c r="I267" s="76" t="s">
        <v>258</v>
      </c>
      <c r="J267" s="78" t="s">
        <v>252</v>
      </c>
      <c r="K267" s="78" t="s">
        <v>259</v>
      </c>
      <c r="L267" s="76" t="s">
        <v>260</v>
      </c>
      <c r="M267" s="76" t="s">
        <v>261</v>
      </c>
      <c r="N267" s="76" t="s">
        <v>2994</v>
      </c>
      <c r="O267" s="76" t="s">
        <v>2995</v>
      </c>
      <c r="P267" s="76" t="s">
        <v>2996</v>
      </c>
      <c r="Q267" s="76" t="s">
        <v>2994</v>
      </c>
      <c r="R267" s="76" t="s">
        <v>426</v>
      </c>
      <c r="S267" s="76" t="s">
        <v>1440</v>
      </c>
      <c r="T267" s="76" t="s">
        <v>268</v>
      </c>
      <c r="U267" s="76" t="s">
        <v>203</v>
      </c>
      <c r="V267" s="79">
        <v>300000</v>
      </c>
      <c r="W267" s="79">
        <v>0</v>
      </c>
      <c r="X267" s="76" t="s">
        <v>2997</v>
      </c>
      <c r="Y267" s="76" t="s">
        <v>2998</v>
      </c>
      <c r="Z267" s="76" t="s">
        <v>272</v>
      </c>
      <c r="AA267" s="76" t="s">
        <v>1640</v>
      </c>
      <c r="AB267" s="76" t="s">
        <v>2999</v>
      </c>
      <c r="AC267" s="76" t="s">
        <v>3000</v>
      </c>
      <c r="AD267" s="76" t="s">
        <v>3001</v>
      </c>
      <c r="AE267" s="76" t="s">
        <v>223</v>
      </c>
      <c r="AF267" s="76" t="s">
        <v>3002</v>
      </c>
      <c r="AG267" s="76" t="s">
        <v>3003</v>
      </c>
      <c r="AH267" s="76" t="s">
        <v>431</v>
      </c>
      <c r="AI267" s="78" t="s">
        <v>2871</v>
      </c>
      <c r="AJ267" s="78" t="s">
        <v>2143</v>
      </c>
      <c r="AK267" s="79">
        <v>79971</v>
      </c>
      <c r="AL267" s="76" t="s">
        <v>214</v>
      </c>
      <c r="AM267" s="78" t="s">
        <v>1585</v>
      </c>
      <c r="AN267" s="78" t="s">
        <v>1585</v>
      </c>
      <c r="AO267" s="78" t="s">
        <v>1585</v>
      </c>
      <c r="AP267" s="76" t="s">
        <v>660</v>
      </c>
      <c r="AQ267" s="76" t="s">
        <v>373</v>
      </c>
      <c r="AR267" s="79">
        <v>71148</v>
      </c>
      <c r="AS267" s="79" t="s">
        <v>256</v>
      </c>
      <c r="AT267" s="79">
        <v>0</v>
      </c>
      <c r="AU267" s="76" t="s">
        <v>3004</v>
      </c>
      <c r="AV267" s="79">
        <v>8823</v>
      </c>
      <c r="AW267" s="79">
        <v>0</v>
      </c>
      <c r="AX267" s="79">
        <v>8823</v>
      </c>
      <c r="AY267" s="79">
        <v>0</v>
      </c>
      <c r="AZ267" s="79">
        <v>8823</v>
      </c>
      <c r="BA267" s="76" t="s">
        <v>2994</v>
      </c>
      <c r="BB267" s="78" t="s">
        <v>1585</v>
      </c>
      <c r="BC267" s="78" t="s">
        <v>1585</v>
      </c>
      <c r="BD267" s="76">
        <v>29</v>
      </c>
      <c r="BE267" s="78" t="s">
        <v>2683</v>
      </c>
      <c r="BF267" s="76" t="s">
        <v>3005</v>
      </c>
      <c r="BG267" s="78" t="s">
        <v>2683</v>
      </c>
      <c r="BH267" s="76" t="s">
        <v>3005</v>
      </c>
      <c r="BI267" s="78" t="s">
        <v>2683</v>
      </c>
      <c r="BJ267" s="78" t="s">
        <v>2683</v>
      </c>
      <c r="BK267" s="76" t="s">
        <v>256</v>
      </c>
      <c r="BL267" s="79">
        <v>229550</v>
      </c>
      <c r="BM267" s="79">
        <v>220727</v>
      </c>
      <c r="BN267" s="76" t="s">
        <v>256</v>
      </c>
      <c r="BO267" s="76" t="s">
        <v>256</v>
      </c>
      <c r="BP267" s="76" t="s">
        <v>256</v>
      </c>
      <c r="BQ267" s="76" t="s">
        <v>256</v>
      </c>
      <c r="BR267" s="76" t="s">
        <v>3000</v>
      </c>
      <c r="BS267" s="76" t="s">
        <v>293</v>
      </c>
      <c r="BT267" s="76" t="s">
        <v>256</v>
      </c>
      <c r="BU267" s="76" t="s">
        <v>256</v>
      </c>
      <c r="BV267" s="76" t="s">
        <v>256</v>
      </c>
      <c r="BW267" s="76" t="s">
        <v>256</v>
      </c>
      <c r="BX267" s="76" t="s">
        <v>256</v>
      </c>
      <c r="BY267" s="76" t="s">
        <v>3006</v>
      </c>
      <c r="BZ267" s="76" t="s">
        <v>256</v>
      </c>
      <c r="CA267" s="76" t="s">
        <v>256</v>
      </c>
      <c r="CB267" s="76" t="s">
        <v>256</v>
      </c>
      <c r="CC267" s="76" t="s">
        <v>256</v>
      </c>
      <c r="CD267" s="76" t="s">
        <v>3007</v>
      </c>
      <c r="CE267" s="76" t="s">
        <v>296</v>
      </c>
      <c r="CF267" s="76" t="s">
        <v>297</v>
      </c>
      <c r="CG267" s="76" t="s">
        <v>297</v>
      </c>
      <c r="CH267" s="76" t="s">
        <v>297</v>
      </c>
      <c r="CI267" s="76" t="s">
        <v>297</v>
      </c>
      <c r="CJ267" s="76" t="s">
        <v>297</v>
      </c>
      <c r="CK267" s="76" t="s">
        <v>297</v>
      </c>
      <c r="CL267" s="79">
        <v>0</v>
      </c>
      <c r="CM267" s="79">
        <v>0</v>
      </c>
      <c r="CN267" s="79">
        <v>0</v>
      </c>
      <c r="CO267" s="79">
        <v>0</v>
      </c>
      <c r="CP267" s="79">
        <v>0</v>
      </c>
      <c r="CQ267" s="79">
        <v>0</v>
      </c>
      <c r="CR267" s="79">
        <v>0</v>
      </c>
      <c r="CS267" s="79">
        <v>0</v>
      </c>
      <c r="CT267" s="79">
        <v>0</v>
      </c>
      <c r="CU267" s="79">
        <v>2021100051993640</v>
      </c>
      <c r="CV267" s="79" t="s">
        <v>256</v>
      </c>
      <c r="CW267" s="76" t="s">
        <v>256</v>
      </c>
      <c r="CX267" s="79" t="s">
        <v>3008</v>
      </c>
      <c r="CY267" s="79" t="s">
        <v>256</v>
      </c>
      <c r="CZ267" s="79" t="s">
        <v>256</v>
      </c>
      <c r="DA267" s="79" t="s">
        <v>256</v>
      </c>
      <c r="DB267" s="79" t="s">
        <v>256</v>
      </c>
      <c r="DC267" s="79" t="s">
        <v>256</v>
      </c>
      <c r="DD267" s="79" t="s">
        <v>256</v>
      </c>
      <c r="DE267" s="79" t="s">
        <v>256</v>
      </c>
      <c r="DF267" s="44" t="s">
        <v>256</v>
      </c>
    </row>
    <row r="268" spans="1:110" x14ac:dyDescent="0.25">
      <c r="A268" s="76" t="s">
        <v>251</v>
      </c>
      <c r="B268" s="77">
        <v>43770</v>
      </c>
      <c r="C268" s="78" t="s">
        <v>252</v>
      </c>
      <c r="D268" s="78" t="s">
        <v>253</v>
      </c>
      <c r="E268" s="76" t="s">
        <v>254</v>
      </c>
      <c r="F268" s="76" t="s">
        <v>255</v>
      </c>
      <c r="G268" s="76" t="s">
        <v>256</v>
      </c>
      <c r="H268" s="76" t="s">
        <v>257</v>
      </c>
      <c r="I268" s="76" t="s">
        <v>258</v>
      </c>
      <c r="J268" s="78" t="s">
        <v>252</v>
      </c>
      <c r="K268" s="78" t="s">
        <v>259</v>
      </c>
      <c r="L268" s="76" t="s">
        <v>260</v>
      </c>
      <c r="M268" s="76" t="s">
        <v>261</v>
      </c>
      <c r="N268" s="76" t="s">
        <v>2994</v>
      </c>
      <c r="O268" s="76" t="s">
        <v>2995</v>
      </c>
      <c r="P268" s="76" t="s">
        <v>2996</v>
      </c>
      <c r="Q268" s="76" t="s">
        <v>2994</v>
      </c>
      <c r="R268" s="76" t="s">
        <v>426</v>
      </c>
      <c r="S268" s="76" t="s">
        <v>1440</v>
      </c>
      <c r="T268" s="76" t="s">
        <v>268</v>
      </c>
      <c r="U268" s="76" t="s">
        <v>203</v>
      </c>
      <c r="V268" s="79">
        <v>300000</v>
      </c>
      <c r="W268" s="79">
        <v>0</v>
      </c>
      <c r="X268" s="76" t="s">
        <v>2997</v>
      </c>
      <c r="Y268" s="76" t="s">
        <v>2998</v>
      </c>
      <c r="Z268" s="76" t="s">
        <v>272</v>
      </c>
      <c r="AA268" s="76" t="s">
        <v>1640</v>
      </c>
      <c r="AB268" s="76" t="s">
        <v>2999</v>
      </c>
      <c r="AC268" s="76" t="s">
        <v>3000</v>
      </c>
      <c r="AD268" s="76" t="s">
        <v>3001</v>
      </c>
      <c r="AE268" s="76" t="s">
        <v>223</v>
      </c>
      <c r="AF268" s="76" t="s">
        <v>3002</v>
      </c>
      <c r="AG268" s="76" t="s">
        <v>3003</v>
      </c>
      <c r="AH268" s="76" t="s">
        <v>431</v>
      </c>
      <c r="AI268" s="78" t="s">
        <v>2871</v>
      </c>
      <c r="AJ268" s="78" t="s">
        <v>2143</v>
      </c>
      <c r="AK268" s="79">
        <v>150421</v>
      </c>
      <c r="AL268" s="76" t="s">
        <v>216</v>
      </c>
      <c r="AM268" s="78" t="s">
        <v>2521</v>
      </c>
      <c r="AN268" s="78" t="s">
        <v>2521</v>
      </c>
      <c r="AO268" s="78" t="s">
        <v>2521</v>
      </c>
      <c r="AP268" s="76" t="s">
        <v>373</v>
      </c>
      <c r="AQ268" s="76" t="s">
        <v>373</v>
      </c>
      <c r="AR268" s="79">
        <v>79971</v>
      </c>
      <c r="AS268" s="79" t="s">
        <v>256</v>
      </c>
      <c r="AT268" s="79">
        <v>0</v>
      </c>
      <c r="AU268" s="76" t="s">
        <v>3009</v>
      </c>
      <c r="AV268" s="79">
        <v>70450</v>
      </c>
      <c r="AW268" s="79">
        <v>0</v>
      </c>
      <c r="AX268" s="79">
        <v>70450</v>
      </c>
      <c r="AY268" s="79">
        <v>0</v>
      </c>
      <c r="AZ268" s="79">
        <v>70450</v>
      </c>
      <c r="BA268" s="76" t="s">
        <v>2994</v>
      </c>
      <c r="BB268" s="78" t="s">
        <v>1585</v>
      </c>
      <c r="BC268" s="78" t="s">
        <v>1585</v>
      </c>
      <c r="BD268" s="76">
        <v>28</v>
      </c>
      <c r="BE268" s="78" t="s">
        <v>2968</v>
      </c>
      <c r="BF268" s="76" t="s">
        <v>3010</v>
      </c>
      <c r="BG268" s="78" t="s">
        <v>2968</v>
      </c>
      <c r="BH268" s="76" t="s">
        <v>3010</v>
      </c>
      <c r="BI268" s="78" t="s">
        <v>2968</v>
      </c>
      <c r="BJ268" s="78" t="s">
        <v>2968</v>
      </c>
      <c r="BK268" s="76" t="s">
        <v>256</v>
      </c>
      <c r="BL268" s="79">
        <v>300000</v>
      </c>
      <c r="BM268" s="79">
        <v>229550</v>
      </c>
      <c r="BN268" s="76" t="s">
        <v>290</v>
      </c>
      <c r="BO268" s="76" t="s">
        <v>291</v>
      </c>
      <c r="BP268" s="76" t="s">
        <v>2614</v>
      </c>
      <c r="BQ268" s="76" t="s">
        <v>256</v>
      </c>
      <c r="BR268" s="76" t="s">
        <v>3000</v>
      </c>
      <c r="BS268" s="76" t="s">
        <v>293</v>
      </c>
      <c r="BT268" s="76" t="s">
        <v>256</v>
      </c>
      <c r="BU268" s="76" t="s">
        <v>256</v>
      </c>
      <c r="BV268" s="76" t="s">
        <v>256</v>
      </c>
      <c r="BW268" s="76" t="s">
        <v>256</v>
      </c>
      <c r="BX268" s="76" t="s">
        <v>256</v>
      </c>
      <c r="BY268" s="76" t="s">
        <v>3006</v>
      </c>
      <c r="BZ268" s="76" t="s">
        <v>256</v>
      </c>
      <c r="CA268" s="76" t="s">
        <v>256</v>
      </c>
      <c r="CB268" s="76" t="s">
        <v>256</v>
      </c>
      <c r="CC268" s="76" t="s">
        <v>256</v>
      </c>
      <c r="CD268" s="76" t="s">
        <v>3007</v>
      </c>
      <c r="CE268" s="76" t="s">
        <v>296</v>
      </c>
      <c r="CF268" s="76" t="s">
        <v>297</v>
      </c>
      <c r="CG268" s="76" t="s">
        <v>297</v>
      </c>
      <c r="CH268" s="76" t="s">
        <v>297</v>
      </c>
      <c r="CI268" s="76" t="s">
        <v>297</v>
      </c>
      <c r="CJ268" s="76" t="s">
        <v>297</v>
      </c>
      <c r="CK268" s="76" t="s">
        <v>297</v>
      </c>
      <c r="CL268" s="79">
        <v>0</v>
      </c>
      <c r="CM268" s="79">
        <v>0</v>
      </c>
      <c r="CN268" s="79">
        <v>0</v>
      </c>
      <c r="CO268" s="79">
        <v>0</v>
      </c>
      <c r="CP268" s="79">
        <v>0</v>
      </c>
      <c r="CQ268" s="79">
        <v>0</v>
      </c>
      <c r="CR268" s="79">
        <v>0</v>
      </c>
      <c r="CS268" s="79">
        <v>0</v>
      </c>
      <c r="CT268" s="79">
        <v>0</v>
      </c>
      <c r="CU268" s="79">
        <v>2021100051987170</v>
      </c>
      <c r="CV268" s="79" t="s">
        <v>256</v>
      </c>
      <c r="CW268" s="76" t="s">
        <v>256</v>
      </c>
      <c r="CX268" s="79" t="s">
        <v>3011</v>
      </c>
      <c r="CY268" s="79" t="s">
        <v>256</v>
      </c>
      <c r="CZ268" s="79" t="s">
        <v>256</v>
      </c>
      <c r="DA268" s="79" t="s">
        <v>256</v>
      </c>
      <c r="DB268" s="79" t="s">
        <v>256</v>
      </c>
      <c r="DC268" s="79" t="s">
        <v>256</v>
      </c>
      <c r="DD268" s="79" t="s">
        <v>256</v>
      </c>
      <c r="DE268" s="79" t="s">
        <v>256</v>
      </c>
      <c r="DF268" s="44" t="s">
        <v>256</v>
      </c>
    </row>
    <row r="269" spans="1:110" x14ac:dyDescent="0.25">
      <c r="A269" s="76" t="s">
        <v>251</v>
      </c>
      <c r="B269" s="77">
        <v>43770</v>
      </c>
      <c r="C269" s="78" t="s">
        <v>252</v>
      </c>
      <c r="D269" s="78" t="s">
        <v>253</v>
      </c>
      <c r="E269" s="76" t="s">
        <v>254</v>
      </c>
      <c r="F269" s="76" t="s">
        <v>255</v>
      </c>
      <c r="G269" s="76" t="s">
        <v>256</v>
      </c>
      <c r="H269" s="76" t="s">
        <v>257</v>
      </c>
      <c r="I269" s="76" t="s">
        <v>258</v>
      </c>
      <c r="J269" s="78" t="s">
        <v>252</v>
      </c>
      <c r="K269" s="78" t="s">
        <v>259</v>
      </c>
      <c r="L269" s="76" t="s">
        <v>260</v>
      </c>
      <c r="M269" s="76" t="s">
        <v>261</v>
      </c>
      <c r="N269" s="76" t="s">
        <v>1044</v>
      </c>
      <c r="O269" s="76" t="s">
        <v>1045</v>
      </c>
      <c r="P269" s="76" t="s">
        <v>1046</v>
      </c>
      <c r="Q269" s="76" t="s">
        <v>1047</v>
      </c>
      <c r="R269" s="76" t="s">
        <v>1048</v>
      </c>
      <c r="S269" s="76" t="s">
        <v>267</v>
      </c>
      <c r="T269" s="76" t="s">
        <v>338</v>
      </c>
      <c r="U269" s="76" t="s">
        <v>548</v>
      </c>
      <c r="V269" s="79">
        <v>300000</v>
      </c>
      <c r="W269" s="79">
        <v>0</v>
      </c>
      <c r="X269" s="76" t="s">
        <v>3012</v>
      </c>
      <c r="Y269" s="76" t="s">
        <v>1722</v>
      </c>
      <c r="Z269" s="76" t="s">
        <v>1051</v>
      </c>
      <c r="AA269" s="76" t="s">
        <v>1723</v>
      </c>
      <c r="AB269" s="76" t="s">
        <v>296</v>
      </c>
      <c r="AC269" s="76" t="s">
        <v>297</v>
      </c>
      <c r="AD269" s="76" t="s">
        <v>1724</v>
      </c>
      <c r="AE269" s="76" t="s">
        <v>222</v>
      </c>
      <c r="AF269" s="76" t="s">
        <v>2532</v>
      </c>
      <c r="AG269" s="76" t="s">
        <v>2533</v>
      </c>
      <c r="AH269" s="76" t="s">
        <v>431</v>
      </c>
      <c r="AI269" s="78" t="s">
        <v>2871</v>
      </c>
      <c r="AJ269" s="78" t="s">
        <v>2206</v>
      </c>
      <c r="AK269" s="79">
        <v>21731</v>
      </c>
      <c r="AL269" s="76" t="s">
        <v>211</v>
      </c>
      <c r="AM269" s="78" t="s">
        <v>2190</v>
      </c>
      <c r="AN269" s="78" t="s">
        <v>2190</v>
      </c>
      <c r="AO269" s="78" t="s">
        <v>2190</v>
      </c>
      <c r="AP269" s="76" t="s">
        <v>373</v>
      </c>
      <c r="AQ269" s="76" t="s">
        <v>373</v>
      </c>
      <c r="AR269" s="79">
        <v>650</v>
      </c>
      <c r="AS269" s="79" t="s">
        <v>256</v>
      </c>
      <c r="AT269" s="79">
        <v>0</v>
      </c>
      <c r="AU269" s="76" t="s">
        <v>3013</v>
      </c>
      <c r="AV269" s="79">
        <v>21081</v>
      </c>
      <c r="AW269" s="79">
        <v>0</v>
      </c>
      <c r="AX269" s="79">
        <v>21081</v>
      </c>
      <c r="AY269" s="79">
        <v>0</v>
      </c>
      <c r="AZ269" s="79">
        <v>21081</v>
      </c>
      <c r="BA269" s="76" t="s">
        <v>1044</v>
      </c>
      <c r="BB269" s="78" t="s">
        <v>2190</v>
      </c>
      <c r="BC269" s="78" t="s">
        <v>2190</v>
      </c>
      <c r="BD269" s="76">
        <v>21</v>
      </c>
      <c r="BE269" s="78" t="s">
        <v>2410</v>
      </c>
      <c r="BF269" s="76" t="s">
        <v>3014</v>
      </c>
      <c r="BG269" s="78" t="s">
        <v>2410</v>
      </c>
      <c r="BH269" s="76" t="s">
        <v>3014</v>
      </c>
      <c r="BI269" s="78" t="s">
        <v>2410</v>
      </c>
      <c r="BJ269" s="78" t="s">
        <v>2410</v>
      </c>
      <c r="BK269" s="76" t="s">
        <v>256</v>
      </c>
      <c r="BL269" s="79">
        <v>245920</v>
      </c>
      <c r="BM269" s="79">
        <v>224839</v>
      </c>
      <c r="BN269" s="76" t="s">
        <v>290</v>
      </c>
      <c r="BO269" s="76" t="s">
        <v>291</v>
      </c>
      <c r="BP269" s="76" t="s">
        <v>3015</v>
      </c>
      <c r="BQ269" s="76" t="s">
        <v>256</v>
      </c>
      <c r="BR269" s="76" t="s">
        <v>256</v>
      </c>
      <c r="BS269" s="76" t="s">
        <v>293</v>
      </c>
      <c r="BT269" s="76" t="s">
        <v>256</v>
      </c>
      <c r="BU269" s="76" t="s">
        <v>256</v>
      </c>
      <c r="BV269" s="76" t="s">
        <v>256</v>
      </c>
      <c r="BW269" s="76" t="s">
        <v>256</v>
      </c>
      <c r="BX269" s="76" t="s">
        <v>256</v>
      </c>
      <c r="BY269" s="76" t="s">
        <v>294</v>
      </c>
      <c r="BZ269" s="76" t="s">
        <v>256</v>
      </c>
      <c r="CA269" s="76" t="s">
        <v>256</v>
      </c>
      <c r="CB269" s="76" t="s">
        <v>256</v>
      </c>
      <c r="CC269" s="76" t="s">
        <v>256</v>
      </c>
      <c r="CD269" s="76" t="s">
        <v>1730</v>
      </c>
      <c r="CE269" s="76" t="s">
        <v>296</v>
      </c>
      <c r="CF269" s="76" t="s">
        <v>297</v>
      </c>
      <c r="CG269" s="76" t="s">
        <v>297</v>
      </c>
      <c r="CH269" s="76" t="s">
        <v>297</v>
      </c>
      <c r="CI269" s="76" t="s">
        <v>297</v>
      </c>
      <c r="CJ269" s="76" t="s">
        <v>297</v>
      </c>
      <c r="CK269" s="76" t="s">
        <v>297</v>
      </c>
      <c r="CL269" s="79">
        <v>0</v>
      </c>
      <c r="CM269" s="79">
        <v>0</v>
      </c>
      <c r="CN269" s="79">
        <v>0</v>
      </c>
      <c r="CO269" s="79">
        <v>0</v>
      </c>
      <c r="CP269" s="79">
        <v>0</v>
      </c>
      <c r="CQ269" s="79">
        <v>0</v>
      </c>
      <c r="CR269" s="79">
        <v>0</v>
      </c>
      <c r="CS269" s="79">
        <v>0</v>
      </c>
      <c r="CT269" s="79">
        <v>0</v>
      </c>
      <c r="CU269" s="79">
        <v>2021100051987180</v>
      </c>
      <c r="CV269" s="79" t="s">
        <v>256</v>
      </c>
      <c r="CW269" s="76" t="s">
        <v>256</v>
      </c>
      <c r="CX269" s="79" t="s">
        <v>3016</v>
      </c>
      <c r="CY269" s="79" t="s">
        <v>256</v>
      </c>
      <c r="CZ269" s="79" t="s">
        <v>256</v>
      </c>
      <c r="DA269" s="79" t="s">
        <v>256</v>
      </c>
      <c r="DB269" s="79" t="s">
        <v>256</v>
      </c>
      <c r="DC269" s="79" t="s">
        <v>256</v>
      </c>
      <c r="DD269" s="79" t="s">
        <v>256</v>
      </c>
      <c r="DE269" s="79" t="s">
        <v>256</v>
      </c>
      <c r="DF269" s="44" t="s">
        <v>256</v>
      </c>
    </row>
    <row r="270" spans="1:110" x14ac:dyDescent="0.25">
      <c r="A270" s="76" t="s">
        <v>251</v>
      </c>
      <c r="B270" s="77">
        <v>43770</v>
      </c>
      <c r="C270" s="78" t="s">
        <v>252</v>
      </c>
      <c r="D270" s="78" t="s">
        <v>253</v>
      </c>
      <c r="E270" s="76" t="s">
        <v>254</v>
      </c>
      <c r="F270" s="76" t="s">
        <v>255</v>
      </c>
      <c r="G270" s="76" t="s">
        <v>256</v>
      </c>
      <c r="H270" s="76" t="s">
        <v>257</v>
      </c>
      <c r="I270" s="76" t="s">
        <v>258</v>
      </c>
      <c r="J270" s="78" t="s">
        <v>252</v>
      </c>
      <c r="K270" s="78" t="s">
        <v>259</v>
      </c>
      <c r="L270" s="76" t="s">
        <v>260</v>
      </c>
      <c r="M270" s="76" t="s">
        <v>261</v>
      </c>
      <c r="N270" s="76" t="s">
        <v>2825</v>
      </c>
      <c r="O270" s="76" t="s">
        <v>927</v>
      </c>
      <c r="P270" s="76" t="s">
        <v>2826</v>
      </c>
      <c r="Q270" s="76" t="s">
        <v>2827</v>
      </c>
      <c r="R270" s="76" t="s">
        <v>2828</v>
      </c>
      <c r="S270" s="76" t="s">
        <v>267</v>
      </c>
      <c r="T270" s="76" t="s">
        <v>338</v>
      </c>
      <c r="U270" s="76" t="s">
        <v>548</v>
      </c>
      <c r="V270" s="79">
        <v>300000</v>
      </c>
      <c r="W270" s="79">
        <v>0</v>
      </c>
      <c r="X270" s="76" t="s">
        <v>3017</v>
      </c>
      <c r="Y270" s="76" t="s">
        <v>610</v>
      </c>
      <c r="Z270" s="76" t="s">
        <v>272</v>
      </c>
      <c r="AA270" s="76" t="s">
        <v>611</v>
      </c>
      <c r="AB270" s="76" t="s">
        <v>612</v>
      </c>
      <c r="AC270" s="76" t="s">
        <v>613</v>
      </c>
      <c r="AD270" s="76" t="s">
        <v>614</v>
      </c>
      <c r="AE270" s="76" t="s">
        <v>222</v>
      </c>
      <c r="AF270" s="76" t="s">
        <v>3018</v>
      </c>
      <c r="AG270" s="76" t="s">
        <v>3019</v>
      </c>
      <c r="AH270" s="76" t="s">
        <v>574</v>
      </c>
      <c r="AI270" s="78" t="s">
        <v>2403</v>
      </c>
      <c r="AJ270" s="78" t="s">
        <v>2140</v>
      </c>
      <c r="AK270" s="79">
        <v>26772</v>
      </c>
      <c r="AL270" s="76" t="s">
        <v>211</v>
      </c>
      <c r="AM270" s="78" t="s">
        <v>2206</v>
      </c>
      <c r="AN270" s="78" t="s">
        <v>2142</v>
      </c>
      <c r="AO270" s="78" t="s">
        <v>3020</v>
      </c>
      <c r="AP270" s="76" t="s">
        <v>232</v>
      </c>
      <c r="AQ270" s="76" t="s">
        <v>232</v>
      </c>
      <c r="AR270" s="79">
        <v>1420</v>
      </c>
      <c r="AS270" s="79" t="s">
        <v>256</v>
      </c>
      <c r="AT270" s="79">
        <v>1329</v>
      </c>
      <c r="AU270" s="76" t="s">
        <v>3021</v>
      </c>
      <c r="AV270" s="79">
        <v>24023</v>
      </c>
      <c r="AW270" s="79">
        <v>0</v>
      </c>
      <c r="AX270" s="79">
        <v>24023</v>
      </c>
      <c r="AY270" s="79">
        <v>0</v>
      </c>
      <c r="AZ270" s="79">
        <v>24023</v>
      </c>
      <c r="BA270" s="76" t="s">
        <v>688</v>
      </c>
      <c r="BB270" s="78" t="s">
        <v>2143</v>
      </c>
      <c r="BC270" s="78" t="s">
        <v>2143</v>
      </c>
      <c r="BD270" s="76">
        <v>15</v>
      </c>
      <c r="BE270" s="78" t="s">
        <v>2207</v>
      </c>
      <c r="BF270" s="76" t="s">
        <v>3022</v>
      </c>
      <c r="BG270" s="78" t="s">
        <v>2207</v>
      </c>
      <c r="BH270" s="76" t="s">
        <v>3022</v>
      </c>
      <c r="BI270" s="78" t="s">
        <v>2207</v>
      </c>
      <c r="BJ270" s="78" t="s">
        <v>2207</v>
      </c>
      <c r="BK270" s="76" t="s">
        <v>256</v>
      </c>
      <c r="BL270" s="79">
        <v>238156</v>
      </c>
      <c r="BM270" s="79">
        <v>214133</v>
      </c>
      <c r="BN270" s="76" t="s">
        <v>256</v>
      </c>
      <c r="BO270" s="76" t="s">
        <v>256</v>
      </c>
      <c r="BP270" s="76" t="s">
        <v>256</v>
      </c>
      <c r="BQ270" s="76" t="s">
        <v>256</v>
      </c>
      <c r="BR270" s="76" t="s">
        <v>613</v>
      </c>
      <c r="BS270" s="76" t="s">
        <v>293</v>
      </c>
      <c r="BT270" s="76" t="s">
        <v>256</v>
      </c>
      <c r="BU270" s="76" t="s">
        <v>256</v>
      </c>
      <c r="BV270" s="76" t="s">
        <v>256</v>
      </c>
      <c r="BW270" s="76" t="s">
        <v>256</v>
      </c>
      <c r="BX270" s="76" t="s">
        <v>256</v>
      </c>
      <c r="BY270" s="76" t="s">
        <v>580</v>
      </c>
      <c r="BZ270" s="76" t="s">
        <v>256</v>
      </c>
      <c r="CA270" s="76" t="s">
        <v>256</v>
      </c>
      <c r="CB270" s="76" t="s">
        <v>256</v>
      </c>
      <c r="CC270" s="76" t="s">
        <v>256</v>
      </c>
      <c r="CD270" s="76" t="s">
        <v>691</v>
      </c>
      <c r="CE270" s="76" t="s">
        <v>296</v>
      </c>
      <c r="CF270" s="76" t="s">
        <v>297</v>
      </c>
      <c r="CG270" s="76" t="s">
        <v>297</v>
      </c>
      <c r="CH270" s="76" t="s">
        <v>297</v>
      </c>
      <c r="CI270" s="76" t="s">
        <v>297</v>
      </c>
      <c r="CJ270" s="76" t="s">
        <v>297</v>
      </c>
      <c r="CK270" s="76" t="s">
        <v>297</v>
      </c>
      <c r="CL270" s="79">
        <v>0</v>
      </c>
      <c r="CM270" s="79">
        <v>0</v>
      </c>
      <c r="CN270" s="79">
        <v>0</v>
      </c>
      <c r="CO270" s="79">
        <v>0</v>
      </c>
      <c r="CP270" s="79">
        <v>0</v>
      </c>
      <c r="CQ270" s="79">
        <v>0</v>
      </c>
      <c r="CR270" s="79">
        <v>0</v>
      </c>
      <c r="CS270" s="79">
        <v>0</v>
      </c>
      <c r="CT270" s="79">
        <v>0</v>
      </c>
      <c r="CU270" s="79">
        <v>2021100051987260</v>
      </c>
      <c r="CV270" s="79" t="s">
        <v>256</v>
      </c>
      <c r="CW270" s="76" t="s">
        <v>256</v>
      </c>
      <c r="CX270" s="79" t="s">
        <v>3023</v>
      </c>
      <c r="CY270" s="79" t="s">
        <v>256</v>
      </c>
      <c r="CZ270" s="79" t="s">
        <v>256</v>
      </c>
      <c r="DA270" s="79" t="s">
        <v>256</v>
      </c>
      <c r="DB270" s="79" t="s">
        <v>256</v>
      </c>
      <c r="DC270" s="79" t="s">
        <v>256</v>
      </c>
      <c r="DD270" s="79" t="s">
        <v>256</v>
      </c>
      <c r="DE270" s="79" t="s">
        <v>256</v>
      </c>
      <c r="DF270" s="44" t="s">
        <v>256</v>
      </c>
    </row>
    <row r="271" spans="1:110" x14ac:dyDescent="0.25">
      <c r="A271" s="76" t="s">
        <v>251</v>
      </c>
      <c r="B271" s="77">
        <v>43770</v>
      </c>
      <c r="C271" s="78" t="s">
        <v>252</v>
      </c>
      <c r="D271" s="78" t="s">
        <v>253</v>
      </c>
      <c r="E271" s="76" t="s">
        <v>254</v>
      </c>
      <c r="F271" s="76" t="s">
        <v>255</v>
      </c>
      <c r="G271" s="76" t="s">
        <v>256</v>
      </c>
      <c r="H271" s="76" t="s">
        <v>257</v>
      </c>
      <c r="I271" s="76" t="s">
        <v>258</v>
      </c>
      <c r="J271" s="78" t="s">
        <v>252</v>
      </c>
      <c r="K271" s="78" t="s">
        <v>259</v>
      </c>
      <c r="L271" s="76" t="s">
        <v>260</v>
      </c>
      <c r="M271" s="76" t="s">
        <v>261</v>
      </c>
      <c r="N271" s="76" t="s">
        <v>3024</v>
      </c>
      <c r="O271" s="76" t="s">
        <v>3025</v>
      </c>
      <c r="P271" s="76" t="s">
        <v>3026</v>
      </c>
      <c r="Q271" s="76" t="s">
        <v>3027</v>
      </c>
      <c r="R271" s="76" t="s">
        <v>492</v>
      </c>
      <c r="S271" s="76" t="s">
        <v>493</v>
      </c>
      <c r="T271" s="76" t="s">
        <v>268</v>
      </c>
      <c r="U271" s="76" t="s">
        <v>305</v>
      </c>
      <c r="V271" s="79">
        <v>300000</v>
      </c>
      <c r="W271" s="79">
        <v>0</v>
      </c>
      <c r="X271" s="76" t="s">
        <v>3028</v>
      </c>
      <c r="Y271" s="76" t="s">
        <v>271</v>
      </c>
      <c r="Z271" s="76" t="s">
        <v>272</v>
      </c>
      <c r="AA271" s="76" t="s">
        <v>273</v>
      </c>
      <c r="AB271" s="76" t="s">
        <v>274</v>
      </c>
      <c r="AC271" s="76" t="s">
        <v>275</v>
      </c>
      <c r="AD271" s="76" t="s">
        <v>276</v>
      </c>
      <c r="AE271" s="76" t="s">
        <v>223</v>
      </c>
      <c r="AF271" s="76" t="s">
        <v>3029</v>
      </c>
      <c r="AG271" s="76" t="s">
        <v>3030</v>
      </c>
      <c r="AH271" s="76" t="s">
        <v>555</v>
      </c>
      <c r="AI271" s="78" t="s">
        <v>2142</v>
      </c>
      <c r="AJ271" s="78" t="s">
        <v>2966</v>
      </c>
      <c r="AK271" s="79">
        <v>189138</v>
      </c>
      <c r="AL271" s="76" t="s">
        <v>216</v>
      </c>
      <c r="AM271" s="78" t="s">
        <v>2207</v>
      </c>
      <c r="AN271" s="78" t="s">
        <v>2207</v>
      </c>
      <c r="AO271" s="78" t="s">
        <v>2207</v>
      </c>
      <c r="AP271" s="76" t="s">
        <v>232</v>
      </c>
      <c r="AQ271" s="76" t="s">
        <v>232</v>
      </c>
      <c r="AR271" s="79">
        <v>5538</v>
      </c>
      <c r="AS271" s="79" t="s">
        <v>256</v>
      </c>
      <c r="AT271" s="79">
        <v>0</v>
      </c>
      <c r="AU271" s="76" t="s">
        <v>3031</v>
      </c>
      <c r="AV271" s="79">
        <v>183600</v>
      </c>
      <c r="AW271" s="79">
        <v>13770</v>
      </c>
      <c r="AX271" s="79">
        <v>169830</v>
      </c>
      <c r="AY271" s="79">
        <v>0</v>
      </c>
      <c r="AZ271" s="79">
        <v>183600</v>
      </c>
      <c r="BA271" s="76" t="s">
        <v>286</v>
      </c>
      <c r="BB271" s="78" t="s">
        <v>2409</v>
      </c>
      <c r="BC271" s="78" t="s">
        <v>2409</v>
      </c>
      <c r="BD271" s="76">
        <v>17</v>
      </c>
      <c r="BE271" s="78" t="s">
        <v>2447</v>
      </c>
      <c r="BF271" s="76" t="s">
        <v>3032</v>
      </c>
      <c r="BG271" s="78" t="s">
        <v>2188</v>
      </c>
      <c r="BH271" s="76" t="s">
        <v>3032</v>
      </c>
      <c r="BI271" s="78" t="s">
        <v>2188</v>
      </c>
      <c r="BJ271" s="78" t="s">
        <v>2188</v>
      </c>
      <c r="BK271" s="76" t="s">
        <v>256</v>
      </c>
      <c r="BL271" s="79">
        <v>300000</v>
      </c>
      <c r="BM271" s="79">
        <v>116400</v>
      </c>
      <c r="BN271" s="76" t="s">
        <v>256</v>
      </c>
      <c r="BO271" s="76" t="s">
        <v>256</v>
      </c>
      <c r="BP271" s="76" t="s">
        <v>256</v>
      </c>
      <c r="BQ271" s="76" t="s">
        <v>256</v>
      </c>
      <c r="BR271" s="76" t="s">
        <v>275</v>
      </c>
      <c r="BS271" s="76" t="s">
        <v>293</v>
      </c>
      <c r="BT271" s="76" t="s">
        <v>256</v>
      </c>
      <c r="BU271" s="76" t="s">
        <v>3030</v>
      </c>
      <c r="BV271" s="76" t="s">
        <v>256</v>
      </c>
      <c r="BW271" s="76" t="s">
        <v>3029</v>
      </c>
      <c r="BX271" s="76" t="s">
        <v>256</v>
      </c>
      <c r="BY271" s="76" t="s">
        <v>1930</v>
      </c>
      <c r="BZ271" s="76" t="s">
        <v>256</v>
      </c>
      <c r="CA271" s="76" t="s">
        <v>256</v>
      </c>
      <c r="CB271" s="76" t="s">
        <v>256</v>
      </c>
      <c r="CC271" s="76" t="s">
        <v>256</v>
      </c>
      <c r="CD271" s="76" t="s">
        <v>295</v>
      </c>
      <c r="CE271" s="76" t="s">
        <v>296</v>
      </c>
      <c r="CF271" s="76" t="s">
        <v>297</v>
      </c>
      <c r="CG271" s="76" t="s">
        <v>297</v>
      </c>
      <c r="CH271" s="76" t="s">
        <v>297</v>
      </c>
      <c r="CI271" s="76" t="s">
        <v>297</v>
      </c>
      <c r="CJ271" s="76" t="s">
        <v>297</v>
      </c>
      <c r="CK271" s="76" t="s">
        <v>297</v>
      </c>
      <c r="CL271" s="79">
        <v>0</v>
      </c>
      <c r="CM271" s="79">
        <v>0</v>
      </c>
      <c r="CN271" s="79">
        <v>0</v>
      </c>
      <c r="CO271" s="79">
        <v>0</v>
      </c>
      <c r="CP271" s="79">
        <v>0</v>
      </c>
      <c r="CQ271" s="79">
        <v>0</v>
      </c>
      <c r="CR271" s="79">
        <v>0</v>
      </c>
      <c r="CS271" s="79">
        <v>0</v>
      </c>
      <c r="CT271" s="79">
        <v>0</v>
      </c>
      <c r="CU271" s="79">
        <v>2021100051987780</v>
      </c>
      <c r="CV271" s="79" t="s">
        <v>256</v>
      </c>
      <c r="CW271" s="76" t="s">
        <v>256</v>
      </c>
      <c r="CX271" s="79" t="s">
        <v>3033</v>
      </c>
      <c r="CY271" s="79" t="s">
        <v>256</v>
      </c>
      <c r="CZ271" s="79" t="s">
        <v>256</v>
      </c>
      <c r="DA271" s="79" t="s">
        <v>256</v>
      </c>
      <c r="DB271" s="79" t="s">
        <v>256</v>
      </c>
      <c r="DC271" s="79" t="s">
        <v>256</v>
      </c>
      <c r="DD271" s="79" t="s">
        <v>256</v>
      </c>
      <c r="DE271" s="79" t="s">
        <v>256</v>
      </c>
      <c r="DF271" s="44" t="s">
        <v>256</v>
      </c>
    </row>
    <row r="272" spans="1:110" x14ac:dyDescent="0.25">
      <c r="A272" s="76" t="s">
        <v>251</v>
      </c>
      <c r="B272" s="77">
        <v>43770</v>
      </c>
      <c r="C272" s="78" t="s">
        <v>252</v>
      </c>
      <c r="D272" s="78" t="s">
        <v>253</v>
      </c>
      <c r="E272" s="76" t="s">
        <v>254</v>
      </c>
      <c r="F272" s="76" t="s">
        <v>255</v>
      </c>
      <c r="G272" s="76" t="s">
        <v>256</v>
      </c>
      <c r="H272" s="76" t="s">
        <v>257</v>
      </c>
      <c r="I272" s="76" t="s">
        <v>258</v>
      </c>
      <c r="J272" s="78" t="s">
        <v>252</v>
      </c>
      <c r="K272" s="78" t="s">
        <v>259</v>
      </c>
      <c r="L272" s="76" t="s">
        <v>260</v>
      </c>
      <c r="M272" s="76" t="s">
        <v>261</v>
      </c>
      <c r="N272" s="76" t="s">
        <v>3034</v>
      </c>
      <c r="O272" s="76" t="s">
        <v>3035</v>
      </c>
      <c r="P272" s="76" t="s">
        <v>3036</v>
      </c>
      <c r="Q272" s="76" t="s">
        <v>3034</v>
      </c>
      <c r="R272" s="76" t="s">
        <v>1713</v>
      </c>
      <c r="S272" s="76" t="s">
        <v>471</v>
      </c>
      <c r="T272" s="76" t="s">
        <v>338</v>
      </c>
      <c r="U272" s="76" t="s">
        <v>203</v>
      </c>
      <c r="V272" s="79">
        <v>300000</v>
      </c>
      <c r="W272" s="79">
        <v>0</v>
      </c>
      <c r="X272" s="76" t="s">
        <v>3037</v>
      </c>
      <c r="Y272" s="76" t="s">
        <v>2468</v>
      </c>
      <c r="Z272" s="76" t="s">
        <v>362</v>
      </c>
      <c r="AA272" s="76" t="s">
        <v>496</v>
      </c>
      <c r="AB272" s="76" t="s">
        <v>2469</v>
      </c>
      <c r="AC272" s="76" t="s">
        <v>296</v>
      </c>
      <c r="AD272" s="76" t="s">
        <v>2470</v>
      </c>
      <c r="AE272" s="76" t="s">
        <v>222</v>
      </c>
      <c r="AF272" s="76" t="s">
        <v>2547</v>
      </c>
      <c r="AG272" s="76" t="s">
        <v>2548</v>
      </c>
      <c r="AH272" s="76" t="s">
        <v>2473</v>
      </c>
      <c r="AI272" s="78" t="s">
        <v>2142</v>
      </c>
      <c r="AJ272" s="78" t="s">
        <v>2143</v>
      </c>
      <c r="AK272" s="79">
        <v>5846</v>
      </c>
      <c r="AL272" s="76" t="s">
        <v>209</v>
      </c>
      <c r="AM272" s="78" t="s">
        <v>3038</v>
      </c>
      <c r="AN272" s="78" t="s">
        <v>3038</v>
      </c>
      <c r="AO272" s="78" t="s">
        <v>3038</v>
      </c>
      <c r="AP272" s="76" t="s">
        <v>317</v>
      </c>
      <c r="AQ272" s="76" t="s">
        <v>373</v>
      </c>
      <c r="AR272" s="79">
        <v>0</v>
      </c>
      <c r="AS272" s="79" t="s">
        <v>256</v>
      </c>
      <c r="AT272" s="79">
        <v>0</v>
      </c>
      <c r="AU272" s="76" t="s">
        <v>256</v>
      </c>
      <c r="AV272" s="79">
        <v>5846</v>
      </c>
      <c r="AW272" s="79">
        <v>0</v>
      </c>
      <c r="AX272" s="79">
        <v>5846</v>
      </c>
      <c r="AY272" s="79">
        <v>0</v>
      </c>
      <c r="AZ272" s="79">
        <v>5846</v>
      </c>
      <c r="BA272" s="76" t="s">
        <v>3034</v>
      </c>
      <c r="BB272" s="78" t="s">
        <v>3038</v>
      </c>
      <c r="BC272" s="78" t="s">
        <v>1589</v>
      </c>
      <c r="BD272" s="76">
        <v>33</v>
      </c>
      <c r="BE272" s="78" t="s">
        <v>2222</v>
      </c>
      <c r="BF272" s="76" t="s">
        <v>3039</v>
      </c>
      <c r="BG272" s="78" t="s">
        <v>2222</v>
      </c>
      <c r="BH272" s="76" t="s">
        <v>3039</v>
      </c>
      <c r="BI272" s="78" t="s">
        <v>2222</v>
      </c>
      <c r="BJ272" s="78" t="s">
        <v>2222</v>
      </c>
      <c r="BK272" s="76" t="s">
        <v>256</v>
      </c>
      <c r="BL272" s="79">
        <v>280983</v>
      </c>
      <c r="BM272" s="79">
        <v>275137</v>
      </c>
      <c r="BN272" s="76" t="s">
        <v>290</v>
      </c>
      <c r="BO272" s="76" t="s">
        <v>291</v>
      </c>
      <c r="BP272" s="76" t="s">
        <v>3040</v>
      </c>
      <c r="BQ272" s="76" t="s">
        <v>256</v>
      </c>
      <c r="BR272" s="76" t="s">
        <v>256</v>
      </c>
      <c r="BS272" s="76" t="s">
        <v>293</v>
      </c>
      <c r="BT272" s="76" t="s">
        <v>256</v>
      </c>
      <c r="BU272" s="76" t="s">
        <v>256</v>
      </c>
      <c r="BV272" s="76" t="s">
        <v>256</v>
      </c>
      <c r="BW272" s="76" t="s">
        <v>256</v>
      </c>
      <c r="BX272" s="76" t="s">
        <v>256</v>
      </c>
      <c r="BY272" s="76" t="s">
        <v>294</v>
      </c>
      <c r="BZ272" s="76" t="s">
        <v>256</v>
      </c>
      <c r="CA272" s="76" t="s">
        <v>256</v>
      </c>
      <c r="CB272" s="76" t="s">
        <v>256</v>
      </c>
      <c r="CC272" s="76" t="s">
        <v>256</v>
      </c>
      <c r="CD272" s="76" t="s">
        <v>2477</v>
      </c>
      <c r="CE272" s="76" t="s">
        <v>296</v>
      </c>
      <c r="CF272" s="76" t="s">
        <v>297</v>
      </c>
      <c r="CG272" s="76" t="s">
        <v>297</v>
      </c>
      <c r="CH272" s="76" t="s">
        <v>297</v>
      </c>
      <c r="CI272" s="76" t="s">
        <v>297</v>
      </c>
      <c r="CJ272" s="76" t="s">
        <v>297</v>
      </c>
      <c r="CK272" s="76" t="s">
        <v>297</v>
      </c>
      <c r="CL272" s="79">
        <v>0</v>
      </c>
      <c r="CM272" s="79">
        <v>0</v>
      </c>
      <c r="CN272" s="79">
        <v>0</v>
      </c>
      <c r="CO272" s="79">
        <v>0</v>
      </c>
      <c r="CP272" s="79">
        <v>0</v>
      </c>
      <c r="CQ272" s="79">
        <v>0</v>
      </c>
      <c r="CR272" s="79">
        <v>0</v>
      </c>
      <c r="CS272" s="79">
        <v>0</v>
      </c>
      <c r="CT272" s="79">
        <v>0</v>
      </c>
      <c r="CU272" s="79">
        <v>2021100051995940</v>
      </c>
      <c r="CV272" s="79" t="s">
        <v>256</v>
      </c>
      <c r="CW272" s="76" t="s">
        <v>256</v>
      </c>
      <c r="CX272" s="79" t="s">
        <v>3041</v>
      </c>
      <c r="CY272" s="79" t="s">
        <v>256</v>
      </c>
      <c r="CZ272" s="79" t="s">
        <v>256</v>
      </c>
      <c r="DA272" s="79" t="s">
        <v>256</v>
      </c>
      <c r="DB272" s="79" t="s">
        <v>256</v>
      </c>
      <c r="DC272" s="79" t="s">
        <v>256</v>
      </c>
      <c r="DD272" s="79" t="s">
        <v>256</v>
      </c>
      <c r="DE272" s="79" t="s">
        <v>256</v>
      </c>
      <c r="DF272" s="44" t="s">
        <v>256</v>
      </c>
    </row>
    <row r="273" spans="1:110" x14ac:dyDescent="0.25">
      <c r="A273" s="76" t="s">
        <v>251</v>
      </c>
      <c r="B273" s="77">
        <v>43770</v>
      </c>
      <c r="C273" s="78" t="s">
        <v>252</v>
      </c>
      <c r="D273" s="78" t="s">
        <v>253</v>
      </c>
      <c r="E273" s="76" t="s">
        <v>254</v>
      </c>
      <c r="F273" s="76" t="s">
        <v>255</v>
      </c>
      <c r="G273" s="76" t="s">
        <v>256</v>
      </c>
      <c r="H273" s="76" t="s">
        <v>257</v>
      </c>
      <c r="I273" s="76" t="s">
        <v>258</v>
      </c>
      <c r="J273" s="78" t="s">
        <v>252</v>
      </c>
      <c r="K273" s="78" t="s">
        <v>259</v>
      </c>
      <c r="L273" s="76" t="s">
        <v>260</v>
      </c>
      <c r="M273" s="76" t="s">
        <v>261</v>
      </c>
      <c r="N273" s="76" t="s">
        <v>3034</v>
      </c>
      <c r="O273" s="76" t="s">
        <v>3035</v>
      </c>
      <c r="P273" s="76" t="s">
        <v>3036</v>
      </c>
      <c r="Q273" s="76" t="s">
        <v>3034</v>
      </c>
      <c r="R273" s="76" t="s">
        <v>1713</v>
      </c>
      <c r="S273" s="76" t="s">
        <v>471</v>
      </c>
      <c r="T273" s="76" t="s">
        <v>338</v>
      </c>
      <c r="U273" s="76" t="s">
        <v>203</v>
      </c>
      <c r="V273" s="79">
        <v>300000</v>
      </c>
      <c r="W273" s="79">
        <v>0</v>
      </c>
      <c r="X273" s="76" t="s">
        <v>3037</v>
      </c>
      <c r="Y273" s="76" t="s">
        <v>2468</v>
      </c>
      <c r="Z273" s="76" t="s">
        <v>362</v>
      </c>
      <c r="AA273" s="76" t="s">
        <v>496</v>
      </c>
      <c r="AB273" s="76" t="s">
        <v>2469</v>
      </c>
      <c r="AC273" s="76" t="s">
        <v>296</v>
      </c>
      <c r="AD273" s="76" t="s">
        <v>2470</v>
      </c>
      <c r="AE273" s="76" t="s">
        <v>222</v>
      </c>
      <c r="AF273" s="76" t="s">
        <v>2547</v>
      </c>
      <c r="AG273" s="76" t="s">
        <v>2548</v>
      </c>
      <c r="AH273" s="76" t="s">
        <v>2473</v>
      </c>
      <c r="AI273" s="78" t="s">
        <v>2142</v>
      </c>
      <c r="AJ273" s="78" t="s">
        <v>2143</v>
      </c>
      <c r="AK273" s="79">
        <v>6458</v>
      </c>
      <c r="AL273" s="76" t="s">
        <v>209</v>
      </c>
      <c r="AM273" s="78" t="s">
        <v>3042</v>
      </c>
      <c r="AN273" s="78" t="s">
        <v>3042</v>
      </c>
      <c r="AO273" s="78" t="s">
        <v>3042</v>
      </c>
      <c r="AP273" s="76" t="s">
        <v>317</v>
      </c>
      <c r="AQ273" s="76" t="s">
        <v>373</v>
      </c>
      <c r="AR273" s="79">
        <v>0</v>
      </c>
      <c r="AS273" s="79" t="s">
        <v>256</v>
      </c>
      <c r="AT273" s="79">
        <v>0</v>
      </c>
      <c r="AU273" s="76" t="s">
        <v>256</v>
      </c>
      <c r="AV273" s="79">
        <v>6458</v>
      </c>
      <c r="AW273" s="79">
        <v>0</v>
      </c>
      <c r="AX273" s="79">
        <v>6458</v>
      </c>
      <c r="AY273" s="79">
        <v>0</v>
      </c>
      <c r="AZ273" s="79">
        <v>6458</v>
      </c>
      <c r="BA273" s="76" t="s">
        <v>3034</v>
      </c>
      <c r="BB273" s="78" t="s">
        <v>3042</v>
      </c>
      <c r="BC273" s="78" t="s">
        <v>3042</v>
      </c>
      <c r="BD273" s="76">
        <v>43</v>
      </c>
      <c r="BE273" s="78" t="s">
        <v>2975</v>
      </c>
      <c r="BF273" s="76" t="s">
        <v>3043</v>
      </c>
      <c r="BG273" s="78" t="s">
        <v>2975</v>
      </c>
      <c r="BH273" s="76" t="s">
        <v>3043</v>
      </c>
      <c r="BI273" s="78" t="s">
        <v>2975</v>
      </c>
      <c r="BJ273" s="78" t="s">
        <v>2975</v>
      </c>
      <c r="BK273" s="76" t="s">
        <v>256</v>
      </c>
      <c r="BL273" s="79">
        <v>275137</v>
      </c>
      <c r="BM273" s="79">
        <v>268679</v>
      </c>
      <c r="BN273" s="76" t="s">
        <v>290</v>
      </c>
      <c r="BO273" s="76" t="s">
        <v>291</v>
      </c>
      <c r="BP273" s="76" t="s">
        <v>3040</v>
      </c>
      <c r="BQ273" s="76" t="s">
        <v>256</v>
      </c>
      <c r="BR273" s="76" t="s">
        <v>256</v>
      </c>
      <c r="BS273" s="76" t="s">
        <v>293</v>
      </c>
      <c r="BT273" s="76" t="s">
        <v>256</v>
      </c>
      <c r="BU273" s="76" t="s">
        <v>256</v>
      </c>
      <c r="BV273" s="76" t="s">
        <v>256</v>
      </c>
      <c r="BW273" s="76" t="s">
        <v>256</v>
      </c>
      <c r="BX273" s="76" t="s">
        <v>256</v>
      </c>
      <c r="BY273" s="76" t="s">
        <v>294</v>
      </c>
      <c r="BZ273" s="76" t="s">
        <v>256</v>
      </c>
      <c r="CA273" s="76" t="s">
        <v>256</v>
      </c>
      <c r="CB273" s="76" t="s">
        <v>256</v>
      </c>
      <c r="CC273" s="76" t="s">
        <v>256</v>
      </c>
      <c r="CD273" s="76" t="s">
        <v>2477</v>
      </c>
      <c r="CE273" s="76" t="s">
        <v>296</v>
      </c>
      <c r="CF273" s="76" t="s">
        <v>297</v>
      </c>
      <c r="CG273" s="76" t="s">
        <v>297</v>
      </c>
      <c r="CH273" s="76" t="s">
        <v>297</v>
      </c>
      <c r="CI273" s="76" t="s">
        <v>297</v>
      </c>
      <c r="CJ273" s="76" t="s">
        <v>297</v>
      </c>
      <c r="CK273" s="76" t="s">
        <v>297</v>
      </c>
      <c r="CL273" s="79">
        <v>0</v>
      </c>
      <c r="CM273" s="79">
        <v>0</v>
      </c>
      <c r="CN273" s="79">
        <v>0</v>
      </c>
      <c r="CO273" s="79">
        <v>0</v>
      </c>
      <c r="CP273" s="79">
        <v>0</v>
      </c>
      <c r="CQ273" s="79">
        <v>0</v>
      </c>
      <c r="CR273" s="79">
        <v>0</v>
      </c>
      <c r="CS273" s="79">
        <v>0</v>
      </c>
      <c r="CT273" s="79">
        <v>0</v>
      </c>
      <c r="CU273" s="79">
        <v>2021100051999800</v>
      </c>
      <c r="CV273" s="79" t="s">
        <v>256</v>
      </c>
      <c r="CW273" s="76" t="s">
        <v>256</v>
      </c>
      <c r="CX273" s="79" t="s">
        <v>3044</v>
      </c>
      <c r="CY273" s="79" t="s">
        <v>256</v>
      </c>
      <c r="CZ273" s="79" t="s">
        <v>256</v>
      </c>
      <c r="DA273" s="79" t="s">
        <v>256</v>
      </c>
      <c r="DB273" s="79" t="s">
        <v>256</v>
      </c>
      <c r="DC273" s="79" t="s">
        <v>256</v>
      </c>
      <c r="DD273" s="79" t="s">
        <v>256</v>
      </c>
      <c r="DE273" s="79" t="s">
        <v>256</v>
      </c>
      <c r="DF273" s="44" t="s">
        <v>256</v>
      </c>
    </row>
    <row r="274" spans="1:110" x14ac:dyDescent="0.25">
      <c r="A274" s="76" t="s">
        <v>251</v>
      </c>
      <c r="B274" s="77">
        <v>43770</v>
      </c>
      <c r="C274" s="78" t="s">
        <v>252</v>
      </c>
      <c r="D274" s="78" t="s">
        <v>253</v>
      </c>
      <c r="E274" s="76" t="s">
        <v>254</v>
      </c>
      <c r="F274" s="76" t="s">
        <v>255</v>
      </c>
      <c r="G274" s="76" t="s">
        <v>256</v>
      </c>
      <c r="H274" s="76" t="s">
        <v>257</v>
      </c>
      <c r="I274" s="76" t="s">
        <v>258</v>
      </c>
      <c r="J274" s="78" t="s">
        <v>252</v>
      </c>
      <c r="K274" s="78" t="s">
        <v>259</v>
      </c>
      <c r="L274" s="76" t="s">
        <v>260</v>
      </c>
      <c r="M274" s="76" t="s">
        <v>261</v>
      </c>
      <c r="N274" s="76" t="s">
        <v>3034</v>
      </c>
      <c r="O274" s="76" t="s">
        <v>3035</v>
      </c>
      <c r="P274" s="76" t="s">
        <v>3036</v>
      </c>
      <c r="Q274" s="76" t="s">
        <v>3034</v>
      </c>
      <c r="R274" s="76" t="s">
        <v>1713</v>
      </c>
      <c r="S274" s="76" t="s">
        <v>471</v>
      </c>
      <c r="T274" s="76" t="s">
        <v>338</v>
      </c>
      <c r="U274" s="76" t="s">
        <v>203</v>
      </c>
      <c r="V274" s="79">
        <v>300000</v>
      </c>
      <c r="W274" s="79">
        <v>0</v>
      </c>
      <c r="X274" s="76" t="s">
        <v>3037</v>
      </c>
      <c r="Y274" s="76" t="s">
        <v>2468</v>
      </c>
      <c r="Z274" s="76" t="s">
        <v>362</v>
      </c>
      <c r="AA274" s="76" t="s">
        <v>496</v>
      </c>
      <c r="AB274" s="76" t="s">
        <v>2469</v>
      </c>
      <c r="AC274" s="76" t="s">
        <v>296</v>
      </c>
      <c r="AD274" s="76" t="s">
        <v>2470</v>
      </c>
      <c r="AE274" s="76" t="s">
        <v>222</v>
      </c>
      <c r="AF274" s="76" t="s">
        <v>2547</v>
      </c>
      <c r="AG274" s="76" t="s">
        <v>2548</v>
      </c>
      <c r="AH274" s="76" t="s">
        <v>2473</v>
      </c>
      <c r="AI274" s="78" t="s">
        <v>2142</v>
      </c>
      <c r="AJ274" s="78" t="s">
        <v>2143</v>
      </c>
      <c r="AK274" s="79">
        <v>4441</v>
      </c>
      <c r="AL274" s="76" t="s">
        <v>209</v>
      </c>
      <c r="AM274" s="78" t="s">
        <v>3045</v>
      </c>
      <c r="AN274" s="78" t="s">
        <v>3046</v>
      </c>
      <c r="AO274" s="78" t="s">
        <v>3045</v>
      </c>
      <c r="AP274" s="76" t="s">
        <v>317</v>
      </c>
      <c r="AQ274" s="76" t="s">
        <v>373</v>
      </c>
      <c r="AR274" s="79">
        <v>1799</v>
      </c>
      <c r="AS274" s="79" t="s">
        <v>256</v>
      </c>
      <c r="AT274" s="79">
        <v>0</v>
      </c>
      <c r="AU274" s="76" t="s">
        <v>3047</v>
      </c>
      <c r="AV274" s="79">
        <v>2642</v>
      </c>
      <c r="AW274" s="79">
        <v>0</v>
      </c>
      <c r="AX274" s="79">
        <v>2642</v>
      </c>
      <c r="AY274" s="79">
        <v>0</v>
      </c>
      <c r="AZ274" s="79">
        <v>2642</v>
      </c>
      <c r="BA274" s="76" t="s">
        <v>3034</v>
      </c>
      <c r="BB274" s="78" t="s">
        <v>3045</v>
      </c>
      <c r="BC274" s="78" t="s">
        <v>3045</v>
      </c>
      <c r="BD274" s="76">
        <v>48</v>
      </c>
      <c r="BE274" s="78" t="s">
        <v>2977</v>
      </c>
      <c r="BF274" s="76" t="s">
        <v>3048</v>
      </c>
      <c r="BG274" s="78" t="s">
        <v>2977</v>
      </c>
      <c r="BH274" s="76" t="s">
        <v>3048</v>
      </c>
      <c r="BI274" s="78" t="s">
        <v>2977</v>
      </c>
      <c r="BJ274" s="78" t="s">
        <v>2977</v>
      </c>
      <c r="BK274" s="76" t="s">
        <v>256</v>
      </c>
      <c r="BL274" s="79">
        <v>268679</v>
      </c>
      <c r="BM274" s="79">
        <v>266037</v>
      </c>
      <c r="BN274" s="76" t="s">
        <v>290</v>
      </c>
      <c r="BO274" s="76" t="s">
        <v>291</v>
      </c>
      <c r="BP274" s="76" t="s">
        <v>3040</v>
      </c>
      <c r="BQ274" s="76" t="s">
        <v>256</v>
      </c>
      <c r="BR274" s="76" t="s">
        <v>256</v>
      </c>
      <c r="BS274" s="76" t="s">
        <v>293</v>
      </c>
      <c r="BT274" s="76" t="s">
        <v>256</v>
      </c>
      <c r="BU274" s="76" t="s">
        <v>256</v>
      </c>
      <c r="BV274" s="76" t="s">
        <v>256</v>
      </c>
      <c r="BW274" s="76" t="s">
        <v>256</v>
      </c>
      <c r="BX274" s="76" t="s">
        <v>256</v>
      </c>
      <c r="BY274" s="76" t="s">
        <v>294</v>
      </c>
      <c r="BZ274" s="76" t="s">
        <v>256</v>
      </c>
      <c r="CA274" s="76" t="s">
        <v>256</v>
      </c>
      <c r="CB274" s="76" t="s">
        <v>256</v>
      </c>
      <c r="CC274" s="76" t="s">
        <v>256</v>
      </c>
      <c r="CD274" s="76" t="s">
        <v>2477</v>
      </c>
      <c r="CE274" s="76" t="s">
        <v>296</v>
      </c>
      <c r="CF274" s="76" t="s">
        <v>297</v>
      </c>
      <c r="CG274" s="76" t="s">
        <v>297</v>
      </c>
      <c r="CH274" s="76" t="s">
        <v>297</v>
      </c>
      <c r="CI274" s="76" t="s">
        <v>297</v>
      </c>
      <c r="CJ274" s="76" t="s">
        <v>297</v>
      </c>
      <c r="CK274" s="76" t="s">
        <v>297</v>
      </c>
      <c r="CL274" s="79">
        <v>0</v>
      </c>
      <c r="CM274" s="79">
        <v>0</v>
      </c>
      <c r="CN274" s="79">
        <v>0</v>
      </c>
      <c r="CO274" s="79">
        <v>0</v>
      </c>
      <c r="CP274" s="79">
        <v>0</v>
      </c>
      <c r="CQ274" s="79">
        <v>0</v>
      </c>
      <c r="CR274" s="79">
        <v>0</v>
      </c>
      <c r="CS274" s="79">
        <v>0</v>
      </c>
      <c r="CT274" s="79">
        <v>0</v>
      </c>
      <c r="CU274" s="79">
        <v>2021100052002350</v>
      </c>
      <c r="CV274" s="79" t="s">
        <v>256</v>
      </c>
      <c r="CW274" s="76" t="s">
        <v>256</v>
      </c>
      <c r="CX274" s="79" t="s">
        <v>3049</v>
      </c>
      <c r="CY274" s="79" t="s">
        <v>256</v>
      </c>
      <c r="CZ274" s="79" t="s">
        <v>256</v>
      </c>
      <c r="DA274" s="79" t="s">
        <v>256</v>
      </c>
      <c r="DB274" s="79" t="s">
        <v>256</v>
      </c>
      <c r="DC274" s="79" t="s">
        <v>256</v>
      </c>
      <c r="DD274" s="79" t="s">
        <v>256</v>
      </c>
      <c r="DE274" s="79" t="s">
        <v>256</v>
      </c>
      <c r="DF274" s="44" t="s">
        <v>256</v>
      </c>
    </row>
    <row r="275" spans="1:110" x14ac:dyDescent="0.25">
      <c r="A275" s="76" t="s">
        <v>251</v>
      </c>
      <c r="B275" s="77">
        <v>43770</v>
      </c>
      <c r="C275" s="78" t="s">
        <v>252</v>
      </c>
      <c r="D275" s="78" t="s">
        <v>253</v>
      </c>
      <c r="E275" s="76" t="s">
        <v>254</v>
      </c>
      <c r="F275" s="76" t="s">
        <v>255</v>
      </c>
      <c r="G275" s="76" t="s">
        <v>256</v>
      </c>
      <c r="H275" s="76" t="s">
        <v>257</v>
      </c>
      <c r="I275" s="76" t="s">
        <v>258</v>
      </c>
      <c r="J275" s="78" t="s">
        <v>252</v>
      </c>
      <c r="K275" s="78" t="s">
        <v>259</v>
      </c>
      <c r="L275" s="76" t="s">
        <v>260</v>
      </c>
      <c r="M275" s="76" t="s">
        <v>261</v>
      </c>
      <c r="N275" s="76" t="s">
        <v>3034</v>
      </c>
      <c r="O275" s="76" t="s">
        <v>3035</v>
      </c>
      <c r="P275" s="76" t="s">
        <v>3036</v>
      </c>
      <c r="Q275" s="76" t="s">
        <v>3034</v>
      </c>
      <c r="R275" s="76" t="s">
        <v>1713</v>
      </c>
      <c r="S275" s="76" t="s">
        <v>471</v>
      </c>
      <c r="T275" s="76" t="s">
        <v>338</v>
      </c>
      <c r="U275" s="76" t="s">
        <v>203</v>
      </c>
      <c r="V275" s="79">
        <v>300000</v>
      </c>
      <c r="W275" s="79">
        <v>0</v>
      </c>
      <c r="X275" s="76" t="s">
        <v>3037</v>
      </c>
      <c r="Y275" s="76" t="s">
        <v>2468</v>
      </c>
      <c r="Z275" s="76" t="s">
        <v>362</v>
      </c>
      <c r="AA275" s="76" t="s">
        <v>496</v>
      </c>
      <c r="AB275" s="76" t="s">
        <v>2469</v>
      </c>
      <c r="AC275" s="76" t="s">
        <v>296</v>
      </c>
      <c r="AD275" s="76" t="s">
        <v>2470</v>
      </c>
      <c r="AE275" s="76" t="s">
        <v>222</v>
      </c>
      <c r="AF275" s="76" t="s">
        <v>2547</v>
      </c>
      <c r="AG275" s="76" t="s">
        <v>2548</v>
      </c>
      <c r="AH275" s="76" t="s">
        <v>2473</v>
      </c>
      <c r="AI275" s="78" t="s">
        <v>2142</v>
      </c>
      <c r="AJ275" s="78" t="s">
        <v>2143</v>
      </c>
      <c r="AK275" s="79">
        <v>4563</v>
      </c>
      <c r="AL275" s="76" t="s">
        <v>209</v>
      </c>
      <c r="AM275" s="78" t="s">
        <v>3050</v>
      </c>
      <c r="AN275" s="78" t="s">
        <v>3050</v>
      </c>
      <c r="AO275" s="78" t="s">
        <v>3050</v>
      </c>
      <c r="AP275" s="76" t="s">
        <v>317</v>
      </c>
      <c r="AQ275" s="76" t="s">
        <v>373</v>
      </c>
      <c r="AR275" s="79">
        <v>0</v>
      </c>
      <c r="AS275" s="79" t="s">
        <v>256</v>
      </c>
      <c r="AT275" s="79">
        <v>0</v>
      </c>
      <c r="AU275" s="76" t="s">
        <v>256</v>
      </c>
      <c r="AV275" s="79">
        <v>4563</v>
      </c>
      <c r="AW275" s="79">
        <v>0</v>
      </c>
      <c r="AX275" s="79">
        <v>4563</v>
      </c>
      <c r="AY275" s="79">
        <v>0</v>
      </c>
      <c r="AZ275" s="79">
        <v>4563</v>
      </c>
      <c r="BA275" s="76" t="s">
        <v>3034</v>
      </c>
      <c r="BB275" s="78" t="s">
        <v>3050</v>
      </c>
      <c r="BC275" s="78" t="s">
        <v>3050</v>
      </c>
      <c r="BD275" s="76">
        <v>56</v>
      </c>
      <c r="BE275" s="78" t="s">
        <v>3051</v>
      </c>
      <c r="BF275" s="76" t="s">
        <v>3052</v>
      </c>
      <c r="BG275" s="78" t="s">
        <v>3051</v>
      </c>
      <c r="BH275" s="76" t="s">
        <v>3052</v>
      </c>
      <c r="BI275" s="78" t="s">
        <v>3051</v>
      </c>
      <c r="BJ275" s="78" t="s">
        <v>3051</v>
      </c>
      <c r="BK275" s="76" t="s">
        <v>256</v>
      </c>
      <c r="BL275" s="79">
        <v>266037</v>
      </c>
      <c r="BM275" s="79">
        <v>261474</v>
      </c>
      <c r="BN275" s="76" t="s">
        <v>290</v>
      </c>
      <c r="BO275" s="76" t="s">
        <v>291</v>
      </c>
      <c r="BP275" s="76" t="s">
        <v>3040</v>
      </c>
      <c r="BQ275" s="76" t="s">
        <v>256</v>
      </c>
      <c r="BR275" s="76" t="s">
        <v>256</v>
      </c>
      <c r="BS275" s="76" t="s">
        <v>293</v>
      </c>
      <c r="BT275" s="76" t="s">
        <v>256</v>
      </c>
      <c r="BU275" s="76" t="s">
        <v>256</v>
      </c>
      <c r="BV275" s="76" t="s">
        <v>256</v>
      </c>
      <c r="BW275" s="76" t="s">
        <v>256</v>
      </c>
      <c r="BX275" s="76" t="s">
        <v>256</v>
      </c>
      <c r="BY275" s="76" t="s">
        <v>294</v>
      </c>
      <c r="BZ275" s="76" t="s">
        <v>256</v>
      </c>
      <c r="CA275" s="76" t="s">
        <v>256</v>
      </c>
      <c r="CB275" s="76" t="s">
        <v>256</v>
      </c>
      <c r="CC275" s="76" t="s">
        <v>256</v>
      </c>
      <c r="CD275" s="76" t="s">
        <v>2477</v>
      </c>
      <c r="CE275" s="76" t="s">
        <v>296</v>
      </c>
      <c r="CF275" s="76" t="s">
        <v>297</v>
      </c>
      <c r="CG275" s="76" t="s">
        <v>297</v>
      </c>
      <c r="CH275" s="76" t="s">
        <v>297</v>
      </c>
      <c r="CI275" s="76" t="s">
        <v>297</v>
      </c>
      <c r="CJ275" s="76" t="s">
        <v>297</v>
      </c>
      <c r="CK275" s="76" t="s">
        <v>297</v>
      </c>
      <c r="CL275" s="79">
        <v>0</v>
      </c>
      <c r="CM275" s="79">
        <v>0</v>
      </c>
      <c r="CN275" s="79">
        <v>0</v>
      </c>
      <c r="CO275" s="79">
        <v>0</v>
      </c>
      <c r="CP275" s="79">
        <v>0</v>
      </c>
      <c r="CQ275" s="79">
        <v>0</v>
      </c>
      <c r="CR275" s="79">
        <v>0</v>
      </c>
      <c r="CS275" s="79">
        <v>0</v>
      </c>
      <c r="CT275" s="79">
        <v>0</v>
      </c>
      <c r="CU275" s="79">
        <v>2021100052005540</v>
      </c>
      <c r="CV275" s="79" t="s">
        <v>256</v>
      </c>
      <c r="CW275" s="76" t="s">
        <v>256</v>
      </c>
      <c r="CX275" s="79" t="s">
        <v>3053</v>
      </c>
      <c r="CY275" s="79" t="s">
        <v>256</v>
      </c>
      <c r="CZ275" s="79" t="s">
        <v>256</v>
      </c>
      <c r="DA275" s="79" t="s">
        <v>256</v>
      </c>
      <c r="DB275" s="79" t="s">
        <v>256</v>
      </c>
      <c r="DC275" s="79" t="s">
        <v>256</v>
      </c>
      <c r="DD275" s="79" t="s">
        <v>256</v>
      </c>
      <c r="DE275" s="79" t="s">
        <v>256</v>
      </c>
      <c r="DF275" s="44" t="s">
        <v>256</v>
      </c>
    </row>
    <row r="276" spans="1:110" x14ac:dyDescent="0.25">
      <c r="A276" s="76" t="s">
        <v>251</v>
      </c>
      <c r="B276" s="77">
        <v>43770</v>
      </c>
      <c r="C276" s="78" t="s">
        <v>252</v>
      </c>
      <c r="D276" s="78" t="s">
        <v>253</v>
      </c>
      <c r="E276" s="76" t="s">
        <v>254</v>
      </c>
      <c r="F276" s="76" t="s">
        <v>255</v>
      </c>
      <c r="G276" s="76" t="s">
        <v>256</v>
      </c>
      <c r="H276" s="76" t="s">
        <v>257</v>
      </c>
      <c r="I276" s="76" t="s">
        <v>258</v>
      </c>
      <c r="J276" s="78" t="s">
        <v>252</v>
      </c>
      <c r="K276" s="78" t="s">
        <v>259</v>
      </c>
      <c r="L276" s="76" t="s">
        <v>260</v>
      </c>
      <c r="M276" s="76" t="s">
        <v>261</v>
      </c>
      <c r="N276" s="76" t="s">
        <v>3034</v>
      </c>
      <c r="O276" s="76" t="s">
        <v>3035</v>
      </c>
      <c r="P276" s="76" t="s">
        <v>3036</v>
      </c>
      <c r="Q276" s="76" t="s">
        <v>3034</v>
      </c>
      <c r="R276" s="76" t="s">
        <v>1713</v>
      </c>
      <c r="S276" s="76" t="s">
        <v>471</v>
      </c>
      <c r="T276" s="76" t="s">
        <v>338</v>
      </c>
      <c r="U276" s="76" t="s">
        <v>203</v>
      </c>
      <c r="V276" s="79">
        <v>300000</v>
      </c>
      <c r="W276" s="79">
        <v>0</v>
      </c>
      <c r="X276" s="76" t="s">
        <v>3037</v>
      </c>
      <c r="Y276" s="76" t="s">
        <v>2468</v>
      </c>
      <c r="Z276" s="76" t="s">
        <v>362</v>
      </c>
      <c r="AA276" s="76" t="s">
        <v>496</v>
      </c>
      <c r="AB276" s="76" t="s">
        <v>2469</v>
      </c>
      <c r="AC276" s="76" t="s">
        <v>296</v>
      </c>
      <c r="AD276" s="76" t="s">
        <v>2470</v>
      </c>
      <c r="AE276" s="76" t="s">
        <v>222</v>
      </c>
      <c r="AF276" s="76" t="s">
        <v>2547</v>
      </c>
      <c r="AG276" s="76" t="s">
        <v>2548</v>
      </c>
      <c r="AH276" s="76" t="s">
        <v>2473</v>
      </c>
      <c r="AI276" s="78" t="s">
        <v>2142</v>
      </c>
      <c r="AJ276" s="78" t="s">
        <v>2143</v>
      </c>
      <c r="AK276" s="79">
        <v>2809</v>
      </c>
      <c r="AL276" s="76" t="s">
        <v>209</v>
      </c>
      <c r="AM276" s="78" t="s">
        <v>2861</v>
      </c>
      <c r="AN276" s="78" t="s">
        <v>2798</v>
      </c>
      <c r="AO276" s="78" t="s">
        <v>2798</v>
      </c>
      <c r="AP276" s="76" t="s">
        <v>317</v>
      </c>
      <c r="AQ276" s="76" t="s">
        <v>373</v>
      </c>
      <c r="AR276" s="79">
        <v>0</v>
      </c>
      <c r="AS276" s="79" t="s">
        <v>256</v>
      </c>
      <c r="AT276" s="79">
        <v>0</v>
      </c>
      <c r="AU276" s="76" t="s">
        <v>256</v>
      </c>
      <c r="AV276" s="79">
        <v>2809</v>
      </c>
      <c r="AW276" s="79">
        <v>0</v>
      </c>
      <c r="AX276" s="79">
        <v>2809</v>
      </c>
      <c r="AY276" s="79">
        <v>0</v>
      </c>
      <c r="AZ276" s="79">
        <v>2809</v>
      </c>
      <c r="BA276" s="76" t="s">
        <v>3034</v>
      </c>
      <c r="BB276" s="78" t="s">
        <v>2861</v>
      </c>
      <c r="BC276" s="78" t="s">
        <v>2861</v>
      </c>
      <c r="BD276" s="76">
        <v>67</v>
      </c>
      <c r="BE276" s="78" t="s">
        <v>3054</v>
      </c>
      <c r="BF276" s="76" t="s">
        <v>3055</v>
      </c>
      <c r="BG276" s="78" t="s">
        <v>3054</v>
      </c>
      <c r="BH276" s="76" t="s">
        <v>3055</v>
      </c>
      <c r="BI276" s="78" t="s">
        <v>3054</v>
      </c>
      <c r="BJ276" s="78" t="s">
        <v>3054</v>
      </c>
      <c r="BK276" s="76" t="s">
        <v>256</v>
      </c>
      <c r="BL276" s="79">
        <v>261474</v>
      </c>
      <c r="BM276" s="79">
        <v>258665</v>
      </c>
      <c r="BN276" s="76" t="s">
        <v>290</v>
      </c>
      <c r="BO276" s="76" t="s">
        <v>291</v>
      </c>
      <c r="BP276" s="76" t="s">
        <v>3040</v>
      </c>
      <c r="BQ276" s="76" t="s">
        <v>256</v>
      </c>
      <c r="BR276" s="76" t="s">
        <v>256</v>
      </c>
      <c r="BS276" s="76" t="s">
        <v>293</v>
      </c>
      <c r="BT276" s="76" t="s">
        <v>256</v>
      </c>
      <c r="BU276" s="76" t="s">
        <v>256</v>
      </c>
      <c r="BV276" s="76" t="s">
        <v>256</v>
      </c>
      <c r="BW276" s="76" t="s">
        <v>256</v>
      </c>
      <c r="BX276" s="76" t="s">
        <v>256</v>
      </c>
      <c r="BY276" s="76" t="s">
        <v>294</v>
      </c>
      <c r="BZ276" s="76" t="s">
        <v>256</v>
      </c>
      <c r="CA276" s="76" t="s">
        <v>256</v>
      </c>
      <c r="CB276" s="76" t="s">
        <v>256</v>
      </c>
      <c r="CC276" s="76" t="s">
        <v>256</v>
      </c>
      <c r="CD276" s="76" t="s">
        <v>2477</v>
      </c>
      <c r="CE276" s="76" t="s">
        <v>296</v>
      </c>
      <c r="CF276" s="76" t="s">
        <v>297</v>
      </c>
      <c r="CG276" s="76" t="s">
        <v>297</v>
      </c>
      <c r="CH276" s="76" t="s">
        <v>297</v>
      </c>
      <c r="CI276" s="76" t="s">
        <v>297</v>
      </c>
      <c r="CJ276" s="76" t="s">
        <v>297</v>
      </c>
      <c r="CK276" s="76" t="s">
        <v>297</v>
      </c>
      <c r="CL276" s="79">
        <v>0</v>
      </c>
      <c r="CM276" s="79">
        <v>0</v>
      </c>
      <c r="CN276" s="79">
        <v>0</v>
      </c>
      <c r="CO276" s="79">
        <v>0</v>
      </c>
      <c r="CP276" s="79">
        <v>0</v>
      </c>
      <c r="CQ276" s="79">
        <v>0</v>
      </c>
      <c r="CR276" s="79">
        <v>0</v>
      </c>
      <c r="CS276" s="79">
        <v>0</v>
      </c>
      <c r="CT276" s="79">
        <v>0</v>
      </c>
      <c r="CU276" s="79">
        <v>2021100052009850</v>
      </c>
      <c r="CV276" s="79" t="s">
        <v>256</v>
      </c>
      <c r="CW276" s="76" t="s">
        <v>256</v>
      </c>
      <c r="CX276" s="79" t="s">
        <v>3056</v>
      </c>
      <c r="CY276" s="79" t="s">
        <v>256</v>
      </c>
      <c r="CZ276" s="79" t="s">
        <v>256</v>
      </c>
      <c r="DA276" s="79" t="s">
        <v>256</v>
      </c>
      <c r="DB276" s="79" t="s">
        <v>256</v>
      </c>
      <c r="DC276" s="79" t="s">
        <v>256</v>
      </c>
      <c r="DD276" s="79" t="s">
        <v>256</v>
      </c>
      <c r="DE276" s="79" t="s">
        <v>256</v>
      </c>
      <c r="DF276" s="44" t="s">
        <v>256</v>
      </c>
    </row>
    <row r="277" spans="1:110" x14ac:dyDescent="0.25">
      <c r="A277" s="76" t="s">
        <v>251</v>
      </c>
      <c r="B277" s="77">
        <v>43770</v>
      </c>
      <c r="C277" s="78" t="s">
        <v>252</v>
      </c>
      <c r="D277" s="78" t="s">
        <v>253</v>
      </c>
      <c r="E277" s="76" t="s">
        <v>254</v>
      </c>
      <c r="F277" s="76" t="s">
        <v>255</v>
      </c>
      <c r="G277" s="76" t="s">
        <v>256</v>
      </c>
      <c r="H277" s="76" t="s">
        <v>257</v>
      </c>
      <c r="I277" s="76" t="s">
        <v>258</v>
      </c>
      <c r="J277" s="78" t="s">
        <v>252</v>
      </c>
      <c r="K277" s="78" t="s">
        <v>259</v>
      </c>
      <c r="L277" s="76" t="s">
        <v>260</v>
      </c>
      <c r="M277" s="76" t="s">
        <v>261</v>
      </c>
      <c r="N277" s="76" t="s">
        <v>3034</v>
      </c>
      <c r="O277" s="76" t="s">
        <v>3035</v>
      </c>
      <c r="P277" s="76" t="s">
        <v>3036</v>
      </c>
      <c r="Q277" s="76" t="s">
        <v>3034</v>
      </c>
      <c r="R277" s="76" t="s">
        <v>1713</v>
      </c>
      <c r="S277" s="76" t="s">
        <v>471</v>
      </c>
      <c r="T277" s="76" t="s">
        <v>338</v>
      </c>
      <c r="U277" s="76" t="s">
        <v>203</v>
      </c>
      <c r="V277" s="79">
        <v>300000</v>
      </c>
      <c r="W277" s="79">
        <v>0</v>
      </c>
      <c r="X277" s="76" t="s">
        <v>3037</v>
      </c>
      <c r="Y277" s="76" t="s">
        <v>2468</v>
      </c>
      <c r="Z277" s="76" t="s">
        <v>362</v>
      </c>
      <c r="AA277" s="76" t="s">
        <v>496</v>
      </c>
      <c r="AB277" s="76" t="s">
        <v>2469</v>
      </c>
      <c r="AC277" s="76" t="s">
        <v>296</v>
      </c>
      <c r="AD277" s="76" t="s">
        <v>2470</v>
      </c>
      <c r="AE277" s="76" t="s">
        <v>222</v>
      </c>
      <c r="AF277" s="76" t="s">
        <v>2547</v>
      </c>
      <c r="AG277" s="76" t="s">
        <v>2548</v>
      </c>
      <c r="AH277" s="76" t="s">
        <v>2473</v>
      </c>
      <c r="AI277" s="78" t="s">
        <v>2142</v>
      </c>
      <c r="AJ277" s="78" t="s">
        <v>2143</v>
      </c>
      <c r="AK277" s="79">
        <v>4589</v>
      </c>
      <c r="AL277" s="76" t="s">
        <v>209</v>
      </c>
      <c r="AM277" s="78" t="s">
        <v>2743</v>
      </c>
      <c r="AN277" s="78" t="s">
        <v>2986</v>
      </c>
      <c r="AO277" s="78" t="s">
        <v>2986</v>
      </c>
      <c r="AP277" s="76" t="s">
        <v>317</v>
      </c>
      <c r="AQ277" s="76" t="s">
        <v>373</v>
      </c>
      <c r="AR277" s="79">
        <v>0</v>
      </c>
      <c r="AS277" s="79" t="s">
        <v>256</v>
      </c>
      <c r="AT277" s="79">
        <v>0</v>
      </c>
      <c r="AU277" s="76" t="s">
        <v>256</v>
      </c>
      <c r="AV277" s="79">
        <v>4589</v>
      </c>
      <c r="AW277" s="79">
        <v>0</v>
      </c>
      <c r="AX277" s="79">
        <v>4589</v>
      </c>
      <c r="AY277" s="79">
        <v>0</v>
      </c>
      <c r="AZ277" s="79">
        <v>4589</v>
      </c>
      <c r="BA277" s="76" t="s">
        <v>3034</v>
      </c>
      <c r="BB277" s="78" t="s">
        <v>2743</v>
      </c>
      <c r="BC277" s="78" t="s">
        <v>2743</v>
      </c>
      <c r="BD277" s="76">
        <v>82</v>
      </c>
      <c r="BE277" s="78" t="s">
        <v>3057</v>
      </c>
      <c r="BF277" s="76" t="s">
        <v>3058</v>
      </c>
      <c r="BG277" s="78" t="s">
        <v>3057</v>
      </c>
      <c r="BH277" s="76" t="s">
        <v>3058</v>
      </c>
      <c r="BI277" s="78" t="s">
        <v>3057</v>
      </c>
      <c r="BJ277" s="78" t="s">
        <v>3057</v>
      </c>
      <c r="BK277" s="76" t="s">
        <v>256</v>
      </c>
      <c r="BL277" s="79">
        <v>256866</v>
      </c>
      <c r="BM277" s="79">
        <v>252277</v>
      </c>
      <c r="BN277" s="76" t="s">
        <v>290</v>
      </c>
      <c r="BO277" s="76" t="s">
        <v>291</v>
      </c>
      <c r="BP277" s="76" t="s">
        <v>3040</v>
      </c>
      <c r="BQ277" s="76" t="s">
        <v>256</v>
      </c>
      <c r="BR277" s="76" t="s">
        <v>256</v>
      </c>
      <c r="BS277" s="76" t="s">
        <v>293</v>
      </c>
      <c r="BT277" s="76" t="s">
        <v>256</v>
      </c>
      <c r="BU277" s="76" t="s">
        <v>256</v>
      </c>
      <c r="BV277" s="76" t="s">
        <v>256</v>
      </c>
      <c r="BW277" s="76" t="s">
        <v>256</v>
      </c>
      <c r="BX277" s="76" t="s">
        <v>256</v>
      </c>
      <c r="BY277" s="76" t="s">
        <v>294</v>
      </c>
      <c r="BZ277" s="76" t="s">
        <v>256</v>
      </c>
      <c r="CA277" s="76" t="s">
        <v>256</v>
      </c>
      <c r="CB277" s="76" t="s">
        <v>256</v>
      </c>
      <c r="CC277" s="76" t="s">
        <v>256</v>
      </c>
      <c r="CD277" s="76" t="s">
        <v>2477</v>
      </c>
      <c r="CE277" s="76" t="s">
        <v>296</v>
      </c>
      <c r="CF277" s="76" t="s">
        <v>297</v>
      </c>
      <c r="CG277" s="76" t="s">
        <v>297</v>
      </c>
      <c r="CH277" s="76" t="s">
        <v>297</v>
      </c>
      <c r="CI277" s="76" t="s">
        <v>297</v>
      </c>
      <c r="CJ277" s="76" t="s">
        <v>297</v>
      </c>
      <c r="CK277" s="76" t="s">
        <v>297</v>
      </c>
      <c r="CL277" s="79">
        <v>0</v>
      </c>
      <c r="CM277" s="79">
        <v>0</v>
      </c>
      <c r="CN277" s="79">
        <v>0</v>
      </c>
      <c r="CO277" s="79">
        <v>0</v>
      </c>
      <c r="CP277" s="79">
        <v>0</v>
      </c>
      <c r="CQ277" s="79">
        <v>0</v>
      </c>
      <c r="CR277" s="79">
        <v>0</v>
      </c>
      <c r="CS277" s="79">
        <v>0</v>
      </c>
      <c r="CT277" s="79">
        <v>0</v>
      </c>
      <c r="CU277" s="79">
        <v>2021100052015560</v>
      </c>
      <c r="CV277" s="79" t="s">
        <v>256</v>
      </c>
      <c r="CW277" s="76" t="s">
        <v>256</v>
      </c>
      <c r="CX277" s="79" t="s">
        <v>3059</v>
      </c>
      <c r="CY277" s="79" t="s">
        <v>256</v>
      </c>
      <c r="CZ277" s="79" t="s">
        <v>256</v>
      </c>
      <c r="DA277" s="79" t="s">
        <v>256</v>
      </c>
      <c r="DB277" s="79" t="s">
        <v>256</v>
      </c>
      <c r="DC277" s="79" t="s">
        <v>256</v>
      </c>
      <c r="DD277" s="79" t="s">
        <v>256</v>
      </c>
      <c r="DE277" s="79" t="s">
        <v>256</v>
      </c>
      <c r="DF277" s="44" t="s">
        <v>256</v>
      </c>
    </row>
    <row r="278" spans="1:110" x14ac:dyDescent="0.25">
      <c r="A278" s="76" t="s">
        <v>251</v>
      </c>
      <c r="B278" s="77">
        <v>43770</v>
      </c>
      <c r="C278" s="78" t="s">
        <v>252</v>
      </c>
      <c r="D278" s="78" t="s">
        <v>253</v>
      </c>
      <c r="E278" s="76" t="s">
        <v>254</v>
      </c>
      <c r="F278" s="76" t="s">
        <v>255</v>
      </c>
      <c r="G278" s="76" t="s">
        <v>256</v>
      </c>
      <c r="H278" s="76" t="s">
        <v>257</v>
      </c>
      <c r="I278" s="76" t="s">
        <v>258</v>
      </c>
      <c r="J278" s="78" t="s">
        <v>252</v>
      </c>
      <c r="K278" s="78" t="s">
        <v>259</v>
      </c>
      <c r="L278" s="76" t="s">
        <v>260</v>
      </c>
      <c r="M278" s="76" t="s">
        <v>261</v>
      </c>
      <c r="N278" s="76" t="s">
        <v>3034</v>
      </c>
      <c r="O278" s="76" t="s">
        <v>3035</v>
      </c>
      <c r="P278" s="76" t="s">
        <v>3036</v>
      </c>
      <c r="Q278" s="76" t="s">
        <v>3034</v>
      </c>
      <c r="R278" s="76" t="s">
        <v>1713</v>
      </c>
      <c r="S278" s="76" t="s">
        <v>471</v>
      </c>
      <c r="T278" s="76" t="s">
        <v>338</v>
      </c>
      <c r="U278" s="76" t="s">
        <v>203</v>
      </c>
      <c r="V278" s="79">
        <v>300000</v>
      </c>
      <c r="W278" s="79">
        <v>0</v>
      </c>
      <c r="X278" s="76" t="s">
        <v>3037</v>
      </c>
      <c r="Y278" s="76" t="s">
        <v>2468</v>
      </c>
      <c r="Z278" s="76" t="s">
        <v>362</v>
      </c>
      <c r="AA278" s="76" t="s">
        <v>496</v>
      </c>
      <c r="AB278" s="76" t="s">
        <v>2469</v>
      </c>
      <c r="AC278" s="76" t="s">
        <v>296</v>
      </c>
      <c r="AD278" s="76" t="s">
        <v>2470</v>
      </c>
      <c r="AE278" s="76" t="s">
        <v>222</v>
      </c>
      <c r="AF278" s="76" t="s">
        <v>2547</v>
      </c>
      <c r="AG278" s="76" t="s">
        <v>2548</v>
      </c>
      <c r="AH278" s="76" t="s">
        <v>2473</v>
      </c>
      <c r="AI278" s="78" t="s">
        <v>2142</v>
      </c>
      <c r="AJ278" s="78" t="s">
        <v>2143</v>
      </c>
      <c r="AK278" s="79">
        <v>1799</v>
      </c>
      <c r="AL278" s="76" t="s">
        <v>209</v>
      </c>
      <c r="AM278" s="78" t="s">
        <v>2741</v>
      </c>
      <c r="AN278" s="78" t="s">
        <v>2741</v>
      </c>
      <c r="AO278" s="78" t="s">
        <v>2741</v>
      </c>
      <c r="AP278" s="76" t="s">
        <v>660</v>
      </c>
      <c r="AQ278" s="76" t="s">
        <v>373</v>
      </c>
      <c r="AR278" s="79">
        <v>0</v>
      </c>
      <c r="AS278" s="79" t="s">
        <v>256</v>
      </c>
      <c r="AT278" s="79">
        <v>0</v>
      </c>
      <c r="AU278" s="76" t="s">
        <v>256</v>
      </c>
      <c r="AV278" s="79">
        <v>1799</v>
      </c>
      <c r="AW278" s="79">
        <v>0</v>
      </c>
      <c r="AX278" s="79">
        <v>1799</v>
      </c>
      <c r="AY278" s="79">
        <v>0</v>
      </c>
      <c r="AZ278" s="79">
        <v>1799</v>
      </c>
      <c r="BA278" s="76" t="s">
        <v>3034</v>
      </c>
      <c r="BB278" s="78" t="s">
        <v>2741</v>
      </c>
      <c r="BC278" s="78" t="s">
        <v>2741</v>
      </c>
      <c r="BD278" s="76">
        <v>83</v>
      </c>
      <c r="BE278" s="78" t="s">
        <v>1599</v>
      </c>
      <c r="BF278" s="76" t="s">
        <v>3060</v>
      </c>
      <c r="BG278" s="78" t="s">
        <v>1599</v>
      </c>
      <c r="BH278" s="76" t="s">
        <v>3060</v>
      </c>
      <c r="BI278" s="78" t="s">
        <v>1599</v>
      </c>
      <c r="BJ278" s="78" t="s">
        <v>1599</v>
      </c>
      <c r="BK278" s="76" t="s">
        <v>256</v>
      </c>
      <c r="BL278" s="79">
        <v>258665</v>
      </c>
      <c r="BM278" s="79">
        <v>256866</v>
      </c>
      <c r="BN278" s="76" t="s">
        <v>256</v>
      </c>
      <c r="BO278" s="76" t="s">
        <v>256</v>
      </c>
      <c r="BP278" s="76" t="s">
        <v>256</v>
      </c>
      <c r="BQ278" s="76" t="s">
        <v>256</v>
      </c>
      <c r="BR278" s="76" t="s">
        <v>256</v>
      </c>
      <c r="BS278" s="76" t="s">
        <v>293</v>
      </c>
      <c r="BT278" s="76" t="s">
        <v>256</v>
      </c>
      <c r="BU278" s="76" t="s">
        <v>256</v>
      </c>
      <c r="BV278" s="76" t="s">
        <v>256</v>
      </c>
      <c r="BW278" s="76" t="s">
        <v>256</v>
      </c>
      <c r="BX278" s="76" t="s">
        <v>256</v>
      </c>
      <c r="BY278" s="76" t="s">
        <v>294</v>
      </c>
      <c r="BZ278" s="76" t="s">
        <v>256</v>
      </c>
      <c r="CA278" s="76" t="s">
        <v>256</v>
      </c>
      <c r="CB278" s="76" t="s">
        <v>256</v>
      </c>
      <c r="CC278" s="76" t="s">
        <v>256</v>
      </c>
      <c r="CD278" s="76" t="s">
        <v>2477</v>
      </c>
      <c r="CE278" s="76" t="s">
        <v>296</v>
      </c>
      <c r="CF278" s="76" t="s">
        <v>297</v>
      </c>
      <c r="CG278" s="76" t="s">
        <v>297</v>
      </c>
      <c r="CH278" s="76" t="s">
        <v>297</v>
      </c>
      <c r="CI278" s="76" t="s">
        <v>297</v>
      </c>
      <c r="CJ278" s="76" t="s">
        <v>297</v>
      </c>
      <c r="CK278" s="76" t="s">
        <v>297</v>
      </c>
      <c r="CL278" s="79">
        <v>0</v>
      </c>
      <c r="CM278" s="79">
        <v>0</v>
      </c>
      <c r="CN278" s="79">
        <v>0</v>
      </c>
      <c r="CO278" s="79">
        <v>0</v>
      </c>
      <c r="CP278" s="79">
        <v>0</v>
      </c>
      <c r="CQ278" s="79">
        <v>0</v>
      </c>
      <c r="CR278" s="79">
        <v>0</v>
      </c>
      <c r="CS278" s="79">
        <v>0</v>
      </c>
      <c r="CT278" s="79">
        <v>0</v>
      </c>
      <c r="CU278" s="79">
        <v>2021100052015190</v>
      </c>
      <c r="CV278" s="79" t="s">
        <v>256</v>
      </c>
      <c r="CW278" s="76" t="s">
        <v>256</v>
      </c>
      <c r="CX278" s="79" t="s">
        <v>3061</v>
      </c>
      <c r="CY278" s="79" t="s">
        <v>256</v>
      </c>
      <c r="CZ278" s="79" t="s">
        <v>256</v>
      </c>
      <c r="DA278" s="79" t="s">
        <v>256</v>
      </c>
      <c r="DB278" s="79" t="s">
        <v>256</v>
      </c>
      <c r="DC278" s="79" t="s">
        <v>256</v>
      </c>
      <c r="DD278" s="79" t="s">
        <v>256</v>
      </c>
      <c r="DE278" s="79" t="s">
        <v>256</v>
      </c>
      <c r="DF278" s="44" t="s">
        <v>256</v>
      </c>
    </row>
    <row r="279" spans="1:110" x14ac:dyDescent="0.25">
      <c r="A279" s="76" t="s">
        <v>251</v>
      </c>
      <c r="B279" s="77">
        <v>43770</v>
      </c>
      <c r="C279" s="78" t="s">
        <v>252</v>
      </c>
      <c r="D279" s="78" t="s">
        <v>253</v>
      </c>
      <c r="E279" s="76" t="s">
        <v>254</v>
      </c>
      <c r="F279" s="76" t="s">
        <v>255</v>
      </c>
      <c r="G279" s="76" t="s">
        <v>256</v>
      </c>
      <c r="H279" s="76" t="s">
        <v>257</v>
      </c>
      <c r="I279" s="76" t="s">
        <v>258</v>
      </c>
      <c r="J279" s="78" t="s">
        <v>252</v>
      </c>
      <c r="K279" s="78" t="s">
        <v>259</v>
      </c>
      <c r="L279" s="76" t="s">
        <v>260</v>
      </c>
      <c r="M279" s="76" t="s">
        <v>261</v>
      </c>
      <c r="N279" s="76" t="s">
        <v>3034</v>
      </c>
      <c r="O279" s="76" t="s">
        <v>3035</v>
      </c>
      <c r="P279" s="76" t="s">
        <v>3036</v>
      </c>
      <c r="Q279" s="76" t="s">
        <v>3034</v>
      </c>
      <c r="R279" s="76" t="s">
        <v>1713</v>
      </c>
      <c r="S279" s="76" t="s">
        <v>471</v>
      </c>
      <c r="T279" s="76" t="s">
        <v>338</v>
      </c>
      <c r="U279" s="76" t="s">
        <v>203</v>
      </c>
      <c r="V279" s="79">
        <v>300000</v>
      </c>
      <c r="W279" s="79">
        <v>0</v>
      </c>
      <c r="X279" s="76" t="s">
        <v>3037</v>
      </c>
      <c r="Y279" s="76" t="s">
        <v>2468</v>
      </c>
      <c r="Z279" s="76" t="s">
        <v>362</v>
      </c>
      <c r="AA279" s="76" t="s">
        <v>496</v>
      </c>
      <c r="AB279" s="76" t="s">
        <v>2469</v>
      </c>
      <c r="AC279" s="76" t="s">
        <v>296</v>
      </c>
      <c r="AD279" s="76" t="s">
        <v>2470</v>
      </c>
      <c r="AE279" s="76" t="s">
        <v>222</v>
      </c>
      <c r="AF279" s="76" t="s">
        <v>2547</v>
      </c>
      <c r="AG279" s="76" t="s">
        <v>2548</v>
      </c>
      <c r="AH279" s="76" t="s">
        <v>2473</v>
      </c>
      <c r="AI279" s="78" t="s">
        <v>2142</v>
      </c>
      <c r="AJ279" s="78" t="s">
        <v>2143</v>
      </c>
      <c r="AK279" s="79">
        <v>19674</v>
      </c>
      <c r="AL279" s="76" t="s">
        <v>210</v>
      </c>
      <c r="AM279" s="78" t="s">
        <v>2190</v>
      </c>
      <c r="AN279" s="78" t="s">
        <v>2190</v>
      </c>
      <c r="AO279" s="78" t="s">
        <v>2190</v>
      </c>
      <c r="AP279" s="76" t="s">
        <v>373</v>
      </c>
      <c r="AQ279" s="76" t="s">
        <v>373</v>
      </c>
      <c r="AR279" s="79">
        <v>657</v>
      </c>
      <c r="AS279" s="79" t="s">
        <v>256</v>
      </c>
      <c r="AT279" s="79">
        <v>0</v>
      </c>
      <c r="AU279" s="76" t="s">
        <v>3062</v>
      </c>
      <c r="AV279" s="79">
        <v>19017</v>
      </c>
      <c r="AW279" s="79">
        <v>0</v>
      </c>
      <c r="AX279" s="79">
        <v>19017</v>
      </c>
      <c r="AY279" s="79">
        <v>0</v>
      </c>
      <c r="AZ279" s="79">
        <v>19017</v>
      </c>
      <c r="BA279" s="76" t="s">
        <v>3034</v>
      </c>
      <c r="BB279" s="78" t="s">
        <v>2410</v>
      </c>
      <c r="BC279" s="78" t="s">
        <v>2410</v>
      </c>
      <c r="BD279" s="76">
        <v>22</v>
      </c>
      <c r="BE279" s="78" t="s">
        <v>2671</v>
      </c>
      <c r="BF279" s="76" t="s">
        <v>3063</v>
      </c>
      <c r="BG279" s="78" t="s">
        <v>2671</v>
      </c>
      <c r="BH279" s="76" t="s">
        <v>3063</v>
      </c>
      <c r="BI279" s="78" t="s">
        <v>2671</v>
      </c>
      <c r="BJ279" s="78" t="s">
        <v>2671</v>
      </c>
      <c r="BK279" s="76" t="s">
        <v>256</v>
      </c>
      <c r="BL279" s="79">
        <v>300000</v>
      </c>
      <c r="BM279" s="79">
        <v>280983</v>
      </c>
      <c r="BN279" s="76" t="s">
        <v>290</v>
      </c>
      <c r="BO279" s="76" t="s">
        <v>291</v>
      </c>
      <c r="BP279" s="76" t="s">
        <v>3064</v>
      </c>
      <c r="BQ279" s="76" t="s">
        <v>256</v>
      </c>
      <c r="BR279" s="76" t="s">
        <v>256</v>
      </c>
      <c r="BS279" s="76" t="s">
        <v>293</v>
      </c>
      <c r="BT279" s="76" t="s">
        <v>256</v>
      </c>
      <c r="BU279" s="76" t="s">
        <v>256</v>
      </c>
      <c r="BV279" s="76" t="s">
        <v>256</v>
      </c>
      <c r="BW279" s="76" t="s">
        <v>256</v>
      </c>
      <c r="BX279" s="76" t="s">
        <v>256</v>
      </c>
      <c r="BY279" s="76" t="s">
        <v>294</v>
      </c>
      <c r="BZ279" s="76" t="s">
        <v>256</v>
      </c>
      <c r="CA279" s="76" t="s">
        <v>256</v>
      </c>
      <c r="CB279" s="76" t="s">
        <v>256</v>
      </c>
      <c r="CC279" s="76" t="s">
        <v>256</v>
      </c>
      <c r="CD279" s="76" t="s">
        <v>2477</v>
      </c>
      <c r="CE279" s="76" t="s">
        <v>296</v>
      </c>
      <c r="CF279" s="76" t="s">
        <v>297</v>
      </c>
      <c r="CG279" s="76" t="s">
        <v>297</v>
      </c>
      <c r="CH279" s="76" t="s">
        <v>297</v>
      </c>
      <c r="CI279" s="76" t="s">
        <v>297</v>
      </c>
      <c r="CJ279" s="76" t="s">
        <v>297</v>
      </c>
      <c r="CK279" s="76" t="s">
        <v>297</v>
      </c>
      <c r="CL279" s="79">
        <v>0</v>
      </c>
      <c r="CM279" s="79">
        <v>0</v>
      </c>
      <c r="CN279" s="79">
        <v>0</v>
      </c>
      <c r="CO279" s="79">
        <v>0</v>
      </c>
      <c r="CP279" s="79">
        <v>0</v>
      </c>
      <c r="CQ279" s="79">
        <v>0</v>
      </c>
      <c r="CR279" s="79">
        <v>0</v>
      </c>
      <c r="CS279" s="79">
        <v>0</v>
      </c>
      <c r="CT279" s="79">
        <v>0</v>
      </c>
      <c r="CU279" s="79">
        <v>2021100051987780</v>
      </c>
      <c r="CV279" s="79" t="s">
        <v>256</v>
      </c>
      <c r="CW279" s="76" t="s">
        <v>256</v>
      </c>
      <c r="CX279" s="79" t="s">
        <v>3065</v>
      </c>
      <c r="CY279" s="79" t="s">
        <v>256</v>
      </c>
      <c r="CZ279" s="79" t="s">
        <v>256</v>
      </c>
      <c r="DA279" s="79" t="s">
        <v>256</v>
      </c>
      <c r="DB279" s="79" t="s">
        <v>256</v>
      </c>
      <c r="DC279" s="79" t="s">
        <v>256</v>
      </c>
      <c r="DD279" s="79" t="s">
        <v>256</v>
      </c>
      <c r="DE279" s="79" t="s">
        <v>256</v>
      </c>
      <c r="DF279" s="44" t="s">
        <v>256</v>
      </c>
    </row>
    <row r="280" spans="1:110" x14ac:dyDescent="0.25">
      <c r="A280" s="76" t="s">
        <v>251</v>
      </c>
      <c r="B280" s="77">
        <v>43770</v>
      </c>
      <c r="C280" s="78" t="s">
        <v>252</v>
      </c>
      <c r="D280" s="78" t="s">
        <v>253</v>
      </c>
      <c r="E280" s="76" t="s">
        <v>254</v>
      </c>
      <c r="F280" s="76" t="s">
        <v>255</v>
      </c>
      <c r="G280" s="76" t="s">
        <v>256</v>
      </c>
      <c r="H280" s="76" t="s">
        <v>257</v>
      </c>
      <c r="I280" s="76" t="s">
        <v>258</v>
      </c>
      <c r="J280" s="78" t="s">
        <v>252</v>
      </c>
      <c r="K280" s="78" t="s">
        <v>259</v>
      </c>
      <c r="L280" s="76" t="s">
        <v>260</v>
      </c>
      <c r="M280" s="76" t="s">
        <v>261</v>
      </c>
      <c r="N280" s="76" t="s">
        <v>3066</v>
      </c>
      <c r="O280" s="76" t="s">
        <v>3067</v>
      </c>
      <c r="P280" s="76" t="s">
        <v>3068</v>
      </c>
      <c r="Q280" s="76" t="s">
        <v>3069</v>
      </c>
      <c r="R280" s="76" t="s">
        <v>421</v>
      </c>
      <c r="S280" s="76" t="s">
        <v>422</v>
      </c>
      <c r="T280" s="76" t="s">
        <v>268</v>
      </c>
      <c r="U280" s="76" t="s">
        <v>269</v>
      </c>
      <c r="V280" s="79">
        <v>300000</v>
      </c>
      <c r="W280" s="79">
        <v>0</v>
      </c>
      <c r="X280" s="76" t="s">
        <v>3070</v>
      </c>
      <c r="Y280" s="76" t="s">
        <v>3071</v>
      </c>
      <c r="Z280" s="76" t="s">
        <v>362</v>
      </c>
      <c r="AA280" s="76" t="s">
        <v>496</v>
      </c>
      <c r="AB280" s="76" t="s">
        <v>3072</v>
      </c>
      <c r="AC280" s="76" t="s">
        <v>296</v>
      </c>
      <c r="AD280" s="76" t="s">
        <v>3073</v>
      </c>
      <c r="AE280" s="76" t="s">
        <v>223</v>
      </c>
      <c r="AF280" s="76" t="s">
        <v>3074</v>
      </c>
      <c r="AG280" s="76" t="s">
        <v>3075</v>
      </c>
      <c r="AH280" s="76" t="s">
        <v>431</v>
      </c>
      <c r="AI280" s="78" t="s">
        <v>2142</v>
      </c>
      <c r="AJ280" s="78" t="s">
        <v>2206</v>
      </c>
      <c r="AK280" s="79">
        <v>7201</v>
      </c>
      <c r="AL280" s="76" t="s">
        <v>209</v>
      </c>
      <c r="AM280" s="78" t="s">
        <v>3076</v>
      </c>
      <c r="AN280" s="78" t="s">
        <v>3076</v>
      </c>
      <c r="AO280" s="78" t="s">
        <v>3076</v>
      </c>
      <c r="AP280" s="76" t="s">
        <v>317</v>
      </c>
      <c r="AQ280" s="76" t="s">
        <v>373</v>
      </c>
      <c r="AR280" s="79">
        <v>1820</v>
      </c>
      <c r="AS280" s="79" t="s">
        <v>256</v>
      </c>
      <c r="AT280" s="79">
        <v>0</v>
      </c>
      <c r="AU280" s="76" t="s">
        <v>3077</v>
      </c>
      <c r="AV280" s="79">
        <v>5381</v>
      </c>
      <c r="AW280" s="79">
        <v>0</v>
      </c>
      <c r="AX280" s="79">
        <v>5381</v>
      </c>
      <c r="AY280" s="79">
        <v>0</v>
      </c>
      <c r="AZ280" s="79">
        <v>5381</v>
      </c>
      <c r="BA280" s="76" t="s">
        <v>3066</v>
      </c>
      <c r="BB280" s="78" t="s">
        <v>3076</v>
      </c>
      <c r="BC280" s="78" t="s">
        <v>3076</v>
      </c>
      <c r="BD280" s="76">
        <v>44</v>
      </c>
      <c r="BE280" s="78" t="s">
        <v>3046</v>
      </c>
      <c r="BF280" s="76" t="s">
        <v>3078</v>
      </c>
      <c r="BG280" s="78" t="s">
        <v>3046</v>
      </c>
      <c r="BH280" s="76" t="s">
        <v>3078</v>
      </c>
      <c r="BI280" s="78" t="s">
        <v>3046</v>
      </c>
      <c r="BJ280" s="78" t="s">
        <v>3046</v>
      </c>
      <c r="BK280" s="76" t="s">
        <v>256</v>
      </c>
      <c r="BL280" s="79">
        <v>266498</v>
      </c>
      <c r="BM280" s="79">
        <v>261117</v>
      </c>
      <c r="BN280" s="76" t="s">
        <v>290</v>
      </c>
      <c r="BO280" s="76" t="s">
        <v>291</v>
      </c>
      <c r="BP280" s="76" t="s">
        <v>3079</v>
      </c>
      <c r="BQ280" s="76" t="s">
        <v>256</v>
      </c>
      <c r="BR280" s="76" t="s">
        <v>256</v>
      </c>
      <c r="BS280" s="76" t="s">
        <v>293</v>
      </c>
      <c r="BT280" s="76" t="s">
        <v>256</v>
      </c>
      <c r="BU280" s="76" t="s">
        <v>256</v>
      </c>
      <c r="BV280" s="76" t="s">
        <v>256</v>
      </c>
      <c r="BW280" s="76" t="s">
        <v>256</v>
      </c>
      <c r="BX280" s="76" t="s">
        <v>256</v>
      </c>
      <c r="BY280" s="76" t="s">
        <v>1351</v>
      </c>
      <c r="BZ280" s="76" t="s">
        <v>256</v>
      </c>
      <c r="CA280" s="76" t="s">
        <v>256</v>
      </c>
      <c r="CB280" s="76" t="s">
        <v>256</v>
      </c>
      <c r="CC280" s="76" t="s">
        <v>256</v>
      </c>
      <c r="CD280" s="76" t="s">
        <v>3080</v>
      </c>
      <c r="CE280" s="76" t="s">
        <v>296</v>
      </c>
      <c r="CF280" s="76" t="s">
        <v>297</v>
      </c>
      <c r="CG280" s="76" t="s">
        <v>297</v>
      </c>
      <c r="CH280" s="76" t="s">
        <v>297</v>
      </c>
      <c r="CI280" s="76" t="s">
        <v>297</v>
      </c>
      <c r="CJ280" s="76" t="s">
        <v>297</v>
      </c>
      <c r="CK280" s="76" t="s">
        <v>297</v>
      </c>
      <c r="CL280" s="79">
        <v>0</v>
      </c>
      <c r="CM280" s="79">
        <v>0</v>
      </c>
      <c r="CN280" s="79">
        <v>0</v>
      </c>
      <c r="CO280" s="79">
        <v>0</v>
      </c>
      <c r="CP280" s="79">
        <v>0</v>
      </c>
      <c r="CQ280" s="79">
        <v>0</v>
      </c>
      <c r="CR280" s="79">
        <v>0</v>
      </c>
      <c r="CS280" s="79">
        <v>0</v>
      </c>
      <c r="CT280" s="79">
        <v>0</v>
      </c>
      <c r="CU280" s="79">
        <v>2021100052000190</v>
      </c>
      <c r="CV280" s="79" t="s">
        <v>256</v>
      </c>
      <c r="CW280" s="76" t="s">
        <v>256</v>
      </c>
      <c r="CX280" s="79" t="s">
        <v>3081</v>
      </c>
      <c r="CY280" s="79" t="s">
        <v>256</v>
      </c>
      <c r="CZ280" s="79" t="s">
        <v>256</v>
      </c>
      <c r="DA280" s="79" t="s">
        <v>256</v>
      </c>
      <c r="DB280" s="79" t="s">
        <v>256</v>
      </c>
      <c r="DC280" s="79" t="s">
        <v>256</v>
      </c>
      <c r="DD280" s="79" t="s">
        <v>256</v>
      </c>
      <c r="DE280" s="79" t="s">
        <v>256</v>
      </c>
      <c r="DF280" s="44" t="s">
        <v>256</v>
      </c>
    </row>
    <row r="281" spans="1:110" x14ac:dyDescent="0.25">
      <c r="A281" s="76" t="s">
        <v>251</v>
      </c>
      <c r="B281" s="77">
        <v>43770</v>
      </c>
      <c r="C281" s="78" t="s">
        <v>252</v>
      </c>
      <c r="D281" s="78" t="s">
        <v>253</v>
      </c>
      <c r="E281" s="76" t="s">
        <v>254</v>
      </c>
      <c r="F281" s="76" t="s">
        <v>255</v>
      </c>
      <c r="G281" s="76" t="s">
        <v>256</v>
      </c>
      <c r="H281" s="76" t="s">
        <v>257</v>
      </c>
      <c r="I281" s="76" t="s">
        <v>258</v>
      </c>
      <c r="J281" s="78" t="s">
        <v>252</v>
      </c>
      <c r="K281" s="78" t="s">
        <v>259</v>
      </c>
      <c r="L281" s="76" t="s">
        <v>260</v>
      </c>
      <c r="M281" s="76" t="s">
        <v>261</v>
      </c>
      <c r="N281" s="76" t="s">
        <v>3066</v>
      </c>
      <c r="O281" s="76" t="s">
        <v>3067</v>
      </c>
      <c r="P281" s="76" t="s">
        <v>3068</v>
      </c>
      <c r="Q281" s="76" t="s">
        <v>3069</v>
      </c>
      <c r="R281" s="76" t="s">
        <v>421</v>
      </c>
      <c r="S281" s="76" t="s">
        <v>422</v>
      </c>
      <c r="T281" s="76" t="s">
        <v>268</v>
      </c>
      <c r="U281" s="76" t="s">
        <v>269</v>
      </c>
      <c r="V281" s="79">
        <v>300000</v>
      </c>
      <c r="W281" s="79">
        <v>0</v>
      </c>
      <c r="X281" s="76" t="s">
        <v>3070</v>
      </c>
      <c r="Y281" s="76" t="s">
        <v>3071</v>
      </c>
      <c r="Z281" s="76" t="s">
        <v>362</v>
      </c>
      <c r="AA281" s="76" t="s">
        <v>496</v>
      </c>
      <c r="AB281" s="76" t="s">
        <v>3072</v>
      </c>
      <c r="AC281" s="76" t="s">
        <v>296</v>
      </c>
      <c r="AD281" s="76" t="s">
        <v>3073</v>
      </c>
      <c r="AE281" s="76" t="s">
        <v>223</v>
      </c>
      <c r="AF281" s="76" t="s">
        <v>3074</v>
      </c>
      <c r="AG281" s="76" t="s">
        <v>3075</v>
      </c>
      <c r="AH281" s="76" t="s">
        <v>431</v>
      </c>
      <c r="AI281" s="78" t="s">
        <v>2142</v>
      </c>
      <c r="AJ281" s="78" t="s">
        <v>2206</v>
      </c>
      <c r="AK281" s="79">
        <v>63852</v>
      </c>
      <c r="AL281" s="76" t="s">
        <v>213</v>
      </c>
      <c r="AM281" s="78" t="s">
        <v>2671</v>
      </c>
      <c r="AN281" s="78" t="s">
        <v>2986</v>
      </c>
      <c r="AO281" s="78" t="s">
        <v>2986</v>
      </c>
      <c r="AP281" s="76" t="s">
        <v>373</v>
      </c>
      <c r="AQ281" s="76" t="s">
        <v>373</v>
      </c>
      <c r="AR281" s="79">
        <v>30350</v>
      </c>
      <c r="AS281" s="79" t="s">
        <v>256</v>
      </c>
      <c r="AT281" s="79">
        <v>0</v>
      </c>
      <c r="AU281" s="76" t="s">
        <v>3082</v>
      </c>
      <c r="AV281" s="79">
        <v>33502</v>
      </c>
      <c r="AW281" s="79">
        <v>0</v>
      </c>
      <c r="AX281" s="79">
        <v>33502</v>
      </c>
      <c r="AY281" s="79">
        <v>0</v>
      </c>
      <c r="AZ281" s="79">
        <v>33502</v>
      </c>
      <c r="BA281" s="76" t="s">
        <v>3066</v>
      </c>
      <c r="BB281" s="78" t="s">
        <v>2793</v>
      </c>
      <c r="BC281" s="78" t="s">
        <v>1586</v>
      </c>
      <c r="BD281" s="76">
        <v>31</v>
      </c>
      <c r="BE281" s="78" t="s">
        <v>1587</v>
      </c>
      <c r="BF281" s="76" t="s">
        <v>3083</v>
      </c>
      <c r="BG281" s="78" t="s">
        <v>1589</v>
      </c>
      <c r="BH281" s="76" t="s">
        <v>3083</v>
      </c>
      <c r="BI281" s="78" t="s">
        <v>1589</v>
      </c>
      <c r="BJ281" s="78" t="s">
        <v>1589</v>
      </c>
      <c r="BK281" s="76" t="s">
        <v>256</v>
      </c>
      <c r="BL281" s="79">
        <v>300000</v>
      </c>
      <c r="BM281" s="79">
        <v>266498</v>
      </c>
      <c r="BN281" s="76" t="s">
        <v>290</v>
      </c>
      <c r="BO281" s="76" t="s">
        <v>291</v>
      </c>
      <c r="BP281" s="76" t="s">
        <v>3079</v>
      </c>
      <c r="BQ281" s="76" t="s">
        <v>256</v>
      </c>
      <c r="BR281" s="76" t="s">
        <v>256</v>
      </c>
      <c r="BS281" s="76" t="s">
        <v>293</v>
      </c>
      <c r="BT281" s="76" t="s">
        <v>256</v>
      </c>
      <c r="BU281" s="76" t="s">
        <v>256</v>
      </c>
      <c r="BV281" s="76" t="s">
        <v>256</v>
      </c>
      <c r="BW281" s="76" t="s">
        <v>256</v>
      </c>
      <c r="BX281" s="76" t="s">
        <v>256</v>
      </c>
      <c r="BY281" s="76" t="s">
        <v>1351</v>
      </c>
      <c r="BZ281" s="76" t="s">
        <v>256</v>
      </c>
      <c r="CA281" s="76" t="s">
        <v>256</v>
      </c>
      <c r="CB281" s="76" t="s">
        <v>256</v>
      </c>
      <c r="CC281" s="76" t="s">
        <v>256</v>
      </c>
      <c r="CD281" s="76" t="s">
        <v>3080</v>
      </c>
      <c r="CE281" s="76" t="s">
        <v>296</v>
      </c>
      <c r="CF281" s="76" t="s">
        <v>297</v>
      </c>
      <c r="CG281" s="76" t="s">
        <v>297</v>
      </c>
      <c r="CH281" s="76" t="s">
        <v>297</v>
      </c>
      <c r="CI281" s="76" t="s">
        <v>297</v>
      </c>
      <c r="CJ281" s="76" t="s">
        <v>297</v>
      </c>
      <c r="CK281" s="76" t="s">
        <v>297</v>
      </c>
      <c r="CL281" s="79">
        <v>0</v>
      </c>
      <c r="CM281" s="79">
        <v>0</v>
      </c>
      <c r="CN281" s="79">
        <v>0</v>
      </c>
      <c r="CO281" s="79">
        <v>0</v>
      </c>
      <c r="CP281" s="79">
        <v>0</v>
      </c>
      <c r="CQ281" s="79">
        <v>0</v>
      </c>
      <c r="CR281" s="79">
        <v>0</v>
      </c>
      <c r="CS281" s="79">
        <v>0</v>
      </c>
      <c r="CT281" s="79">
        <v>0</v>
      </c>
      <c r="CU281" s="79">
        <v>2021100051987850</v>
      </c>
      <c r="CV281" s="79" t="s">
        <v>256</v>
      </c>
      <c r="CW281" s="76" t="s">
        <v>256</v>
      </c>
      <c r="CX281" s="79" t="s">
        <v>3084</v>
      </c>
      <c r="CY281" s="79" t="s">
        <v>256</v>
      </c>
      <c r="CZ281" s="79" t="s">
        <v>256</v>
      </c>
      <c r="DA281" s="79" t="s">
        <v>256</v>
      </c>
      <c r="DB281" s="79" t="s">
        <v>256</v>
      </c>
      <c r="DC281" s="79" t="s">
        <v>256</v>
      </c>
      <c r="DD281" s="79" t="s">
        <v>256</v>
      </c>
      <c r="DE281" s="79" t="s">
        <v>256</v>
      </c>
      <c r="DF281" s="44" t="s">
        <v>256</v>
      </c>
    </row>
    <row r="282" spans="1:110" x14ac:dyDescent="0.25">
      <c r="A282" s="76" t="s">
        <v>251</v>
      </c>
      <c r="B282" s="77">
        <v>43770</v>
      </c>
      <c r="C282" s="78" t="s">
        <v>252</v>
      </c>
      <c r="D282" s="78" t="s">
        <v>253</v>
      </c>
      <c r="E282" s="76" t="s">
        <v>254</v>
      </c>
      <c r="F282" s="76" t="s">
        <v>255</v>
      </c>
      <c r="G282" s="76" t="s">
        <v>256</v>
      </c>
      <c r="H282" s="76" t="s">
        <v>257</v>
      </c>
      <c r="I282" s="76" t="s">
        <v>258</v>
      </c>
      <c r="J282" s="78" t="s">
        <v>252</v>
      </c>
      <c r="K282" s="78" t="s">
        <v>259</v>
      </c>
      <c r="L282" s="76" t="s">
        <v>260</v>
      </c>
      <c r="M282" s="76" t="s">
        <v>261</v>
      </c>
      <c r="N282" s="76" t="s">
        <v>2814</v>
      </c>
      <c r="O282" s="76" t="s">
        <v>2815</v>
      </c>
      <c r="P282" s="76" t="s">
        <v>2816</v>
      </c>
      <c r="Q282" s="76" t="s">
        <v>3085</v>
      </c>
      <c r="R282" s="76" t="s">
        <v>3086</v>
      </c>
      <c r="S282" s="76" t="s">
        <v>698</v>
      </c>
      <c r="T282" s="76" t="s">
        <v>338</v>
      </c>
      <c r="U282" s="76" t="s">
        <v>627</v>
      </c>
      <c r="V282" s="79">
        <v>300000</v>
      </c>
      <c r="W282" s="79">
        <v>0</v>
      </c>
      <c r="X282" s="76" t="s">
        <v>3087</v>
      </c>
      <c r="Y282" s="76" t="s">
        <v>2397</v>
      </c>
      <c r="Z282" s="76" t="s">
        <v>272</v>
      </c>
      <c r="AA282" s="76" t="s">
        <v>2164</v>
      </c>
      <c r="AB282" s="76" t="s">
        <v>2398</v>
      </c>
      <c r="AC282" s="76" t="s">
        <v>256</v>
      </c>
      <c r="AD282" s="76" t="s">
        <v>2399</v>
      </c>
      <c r="AE282" s="76" t="s">
        <v>222</v>
      </c>
      <c r="AF282" s="76" t="s">
        <v>3088</v>
      </c>
      <c r="AG282" s="76" t="s">
        <v>3089</v>
      </c>
      <c r="AH282" s="76" t="s">
        <v>555</v>
      </c>
      <c r="AI282" s="78" t="s">
        <v>2207</v>
      </c>
      <c r="AJ282" s="78" t="s">
        <v>2986</v>
      </c>
      <c r="AK282" s="79">
        <v>12612</v>
      </c>
      <c r="AL282" s="76" t="s">
        <v>210</v>
      </c>
      <c r="AM282" s="78" t="s">
        <v>3090</v>
      </c>
      <c r="AN282" s="78" t="s">
        <v>3090</v>
      </c>
      <c r="AO282" s="78" t="s">
        <v>3090</v>
      </c>
      <c r="AP282" s="76" t="s">
        <v>317</v>
      </c>
      <c r="AQ282" s="76" t="s">
        <v>232</v>
      </c>
      <c r="AR282" s="79">
        <v>5195</v>
      </c>
      <c r="AS282" s="79" t="s">
        <v>256</v>
      </c>
      <c r="AT282" s="79">
        <v>0</v>
      </c>
      <c r="AU282" s="76" t="s">
        <v>3091</v>
      </c>
      <c r="AV282" s="79">
        <v>7417</v>
      </c>
      <c r="AW282" s="79">
        <v>0</v>
      </c>
      <c r="AX282" s="79">
        <v>7417</v>
      </c>
      <c r="AY282" s="79">
        <v>0</v>
      </c>
      <c r="AZ282" s="79">
        <v>7417</v>
      </c>
      <c r="BA282" s="76" t="s">
        <v>2814</v>
      </c>
      <c r="BB282" s="78" t="s">
        <v>3092</v>
      </c>
      <c r="BC282" s="78" t="s">
        <v>3092</v>
      </c>
      <c r="BD282" s="76">
        <v>56</v>
      </c>
      <c r="BE282" s="78" t="s">
        <v>3051</v>
      </c>
      <c r="BF282" s="76" t="s">
        <v>3093</v>
      </c>
      <c r="BG282" s="78" t="s">
        <v>3051</v>
      </c>
      <c r="BH282" s="76" t="s">
        <v>3093</v>
      </c>
      <c r="BI282" s="78" t="s">
        <v>3051</v>
      </c>
      <c r="BJ282" s="78" t="s">
        <v>3051</v>
      </c>
      <c r="BK282" s="76" t="s">
        <v>256</v>
      </c>
      <c r="BL282" s="79">
        <v>74422</v>
      </c>
      <c r="BM282" s="79">
        <v>67005</v>
      </c>
      <c r="BN282" s="76" t="s">
        <v>256</v>
      </c>
      <c r="BO282" s="76" t="s">
        <v>256</v>
      </c>
      <c r="BP282" s="76" t="s">
        <v>256</v>
      </c>
      <c r="BQ282" s="76" t="s">
        <v>256</v>
      </c>
      <c r="BR282" s="76" t="s">
        <v>256</v>
      </c>
      <c r="BS282" s="76" t="s">
        <v>293</v>
      </c>
      <c r="BT282" s="76" t="s">
        <v>256</v>
      </c>
      <c r="BU282" s="76" t="s">
        <v>256</v>
      </c>
      <c r="BV282" s="76" t="s">
        <v>256</v>
      </c>
      <c r="BW282" s="76" t="s">
        <v>256</v>
      </c>
      <c r="BX282" s="76" t="s">
        <v>256</v>
      </c>
      <c r="BY282" s="76" t="s">
        <v>634</v>
      </c>
      <c r="BZ282" s="76" t="s">
        <v>256</v>
      </c>
      <c r="CA282" s="76" t="s">
        <v>256</v>
      </c>
      <c r="CB282" s="76" t="s">
        <v>256</v>
      </c>
      <c r="CC282" s="76" t="s">
        <v>256</v>
      </c>
      <c r="CD282" s="76" t="s">
        <v>2406</v>
      </c>
      <c r="CE282" s="76" t="s">
        <v>296</v>
      </c>
      <c r="CF282" s="76" t="s">
        <v>297</v>
      </c>
      <c r="CG282" s="76" t="s">
        <v>297</v>
      </c>
      <c r="CH282" s="76" t="s">
        <v>297</v>
      </c>
      <c r="CI282" s="76" t="s">
        <v>297</v>
      </c>
      <c r="CJ282" s="76" t="s">
        <v>297</v>
      </c>
      <c r="CK282" s="76" t="s">
        <v>297</v>
      </c>
      <c r="CL282" s="79">
        <v>0</v>
      </c>
      <c r="CM282" s="79">
        <v>0</v>
      </c>
      <c r="CN282" s="79">
        <v>0</v>
      </c>
      <c r="CO282" s="79">
        <v>0</v>
      </c>
      <c r="CP282" s="79">
        <v>0</v>
      </c>
      <c r="CQ282" s="79">
        <v>0</v>
      </c>
      <c r="CR282" s="79">
        <v>0</v>
      </c>
      <c r="CS282" s="79">
        <v>0</v>
      </c>
      <c r="CT282" s="79">
        <v>0</v>
      </c>
      <c r="CU282" s="79">
        <v>2021100052005000</v>
      </c>
      <c r="CV282" s="79" t="s">
        <v>256</v>
      </c>
      <c r="CW282" s="76" t="s">
        <v>256</v>
      </c>
      <c r="CX282" s="79" t="s">
        <v>3094</v>
      </c>
      <c r="CY282" s="79" t="s">
        <v>256</v>
      </c>
      <c r="CZ282" s="79" t="s">
        <v>256</v>
      </c>
      <c r="DA282" s="79" t="s">
        <v>256</v>
      </c>
      <c r="DB282" s="79" t="s">
        <v>256</v>
      </c>
      <c r="DC282" s="79" t="s">
        <v>256</v>
      </c>
      <c r="DD282" s="79" t="s">
        <v>256</v>
      </c>
      <c r="DE282" s="79" t="s">
        <v>256</v>
      </c>
      <c r="DF282" s="44" t="s">
        <v>256</v>
      </c>
    </row>
    <row r="283" spans="1:110" x14ac:dyDescent="0.25">
      <c r="A283" s="76" t="s">
        <v>251</v>
      </c>
      <c r="B283" s="77">
        <v>43770</v>
      </c>
      <c r="C283" s="78" t="s">
        <v>252</v>
      </c>
      <c r="D283" s="78" t="s">
        <v>253</v>
      </c>
      <c r="E283" s="76" t="s">
        <v>254</v>
      </c>
      <c r="F283" s="76" t="s">
        <v>255</v>
      </c>
      <c r="G283" s="76" t="s">
        <v>256</v>
      </c>
      <c r="H283" s="76" t="s">
        <v>257</v>
      </c>
      <c r="I283" s="76" t="s">
        <v>258</v>
      </c>
      <c r="J283" s="78" t="s">
        <v>252</v>
      </c>
      <c r="K283" s="78" t="s">
        <v>259</v>
      </c>
      <c r="L283" s="76" t="s">
        <v>260</v>
      </c>
      <c r="M283" s="76" t="s">
        <v>261</v>
      </c>
      <c r="N283" s="76" t="s">
        <v>2814</v>
      </c>
      <c r="O283" s="76" t="s">
        <v>2815</v>
      </c>
      <c r="P283" s="76" t="s">
        <v>2816</v>
      </c>
      <c r="Q283" s="76" t="s">
        <v>3085</v>
      </c>
      <c r="R283" s="76" t="s">
        <v>3086</v>
      </c>
      <c r="S283" s="76" t="s">
        <v>698</v>
      </c>
      <c r="T283" s="76" t="s">
        <v>338</v>
      </c>
      <c r="U283" s="76" t="s">
        <v>627</v>
      </c>
      <c r="V283" s="79">
        <v>300000</v>
      </c>
      <c r="W283" s="79">
        <v>0</v>
      </c>
      <c r="X283" s="76" t="s">
        <v>3087</v>
      </c>
      <c r="Y283" s="76" t="s">
        <v>2397</v>
      </c>
      <c r="Z283" s="76" t="s">
        <v>272</v>
      </c>
      <c r="AA283" s="76" t="s">
        <v>2164</v>
      </c>
      <c r="AB283" s="76" t="s">
        <v>2398</v>
      </c>
      <c r="AC283" s="76" t="s">
        <v>256</v>
      </c>
      <c r="AD283" s="76" t="s">
        <v>2399</v>
      </c>
      <c r="AE283" s="76" t="s">
        <v>222</v>
      </c>
      <c r="AF283" s="76" t="s">
        <v>3088</v>
      </c>
      <c r="AG283" s="76" t="s">
        <v>3089</v>
      </c>
      <c r="AH283" s="76" t="s">
        <v>555</v>
      </c>
      <c r="AI283" s="78" t="s">
        <v>2207</v>
      </c>
      <c r="AJ283" s="78" t="s">
        <v>2986</v>
      </c>
      <c r="AK283" s="79">
        <v>45670</v>
      </c>
      <c r="AL283" s="76" t="s">
        <v>212</v>
      </c>
      <c r="AM283" s="78" t="s">
        <v>1969</v>
      </c>
      <c r="AN283" s="78" t="s">
        <v>1969</v>
      </c>
      <c r="AO283" s="78" t="s">
        <v>1969</v>
      </c>
      <c r="AP283" s="76" t="s">
        <v>232</v>
      </c>
      <c r="AQ283" s="76" t="s">
        <v>232</v>
      </c>
      <c r="AR283" s="79">
        <v>1300</v>
      </c>
      <c r="AS283" s="79" t="s">
        <v>256</v>
      </c>
      <c r="AT283" s="79">
        <v>0</v>
      </c>
      <c r="AU283" s="76" t="s">
        <v>3095</v>
      </c>
      <c r="AV283" s="79">
        <v>44370</v>
      </c>
      <c r="AW283" s="79">
        <v>3328</v>
      </c>
      <c r="AX283" s="79">
        <v>41042</v>
      </c>
      <c r="AY283" s="79">
        <v>0</v>
      </c>
      <c r="AZ283" s="79">
        <v>44370</v>
      </c>
      <c r="BA283" s="76" t="s">
        <v>2415</v>
      </c>
      <c r="BB283" s="78" t="s">
        <v>1971</v>
      </c>
      <c r="BC283" s="78" t="s">
        <v>1971</v>
      </c>
      <c r="BD283" s="76">
        <v>27</v>
      </c>
      <c r="BE283" s="78" t="s">
        <v>1585</v>
      </c>
      <c r="BF283" s="76" t="s">
        <v>3096</v>
      </c>
      <c r="BG283" s="78" t="s">
        <v>1585</v>
      </c>
      <c r="BH283" s="76" t="s">
        <v>3096</v>
      </c>
      <c r="BI283" s="78" t="s">
        <v>1585</v>
      </c>
      <c r="BJ283" s="78" t="s">
        <v>1585</v>
      </c>
      <c r="BK283" s="76" t="s">
        <v>256</v>
      </c>
      <c r="BL283" s="79">
        <v>235580</v>
      </c>
      <c r="BM283" s="79">
        <v>191210</v>
      </c>
      <c r="BN283" s="76" t="s">
        <v>256</v>
      </c>
      <c r="BO283" s="76" t="s">
        <v>256</v>
      </c>
      <c r="BP283" s="76" t="s">
        <v>256</v>
      </c>
      <c r="BQ283" s="76" t="s">
        <v>256</v>
      </c>
      <c r="BR283" s="76" t="s">
        <v>256</v>
      </c>
      <c r="BS283" s="76" t="s">
        <v>293</v>
      </c>
      <c r="BT283" s="76" t="s">
        <v>256</v>
      </c>
      <c r="BU283" s="76" t="s">
        <v>256</v>
      </c>
      <c r="BV283" s="76" t="s">
        <v>256</v>
      </c>
      <c r="BW283" s="76" t="s">
        <v>256</v>
      </c>
      <c r="BX283" s="76" t="s">
        <v>256</v>
      </c>
      <c r="BY283" s="76" t="s">
        <v>634</v>
      </c>
      <c r="BZ283" s="76" t="s">
        <v>256</v>
      </c>
      <c r="CA283" s="76" t="s">
        <v>256</v>
      </c>
      <c r="CB283" s="76" t="s">
        <v>256</v>
      </c>
      <c r="CC283" s="76" t="s">
        <v>256</v>
      </c>
      <c r="CD283" s="76" t="s">
        <v>2406</v>
      </c>
      <c r="CE283" s="76" t="s">
        <v>296</v>
      </c>
      <c r="CF283" s="76" t="s">
        <v>297</v>
      </c>
      <c r="CG283" s="76" t="s">
        <v>297</v>
      </c>
      <c r="CH283" s="76" t="s">
        <v>297</v>
      </c>
      <c r="CI283" s="76" t="s">
        <v>297</v>
      </c>
      <c r="CJ283" s="76" t="s">
        <v>297</v>
      </c>
      <c r="CK283" s="76" t="s">
        <v>297</v>
      </c>
      <c r="CL283" s="79">
        <v>0</v>
      </c>
      <c r="CM283" s="79">
        <v>0</v>
      </c>
      <c r="CN283" s="79">
        <v>0</v>
      </c>
      <c r="CO283" s="79">
        <v>0</v>
      </c>
      <c r="CP283" s="79">
        <v>0</v>
      </c>
      <c r="CQ283" s="79">
        <v>0</v>
      </c>
      <c r="CR283" s="79">
        <v>0</v>
      </c>
      <c r="CS283" s="79">
        <v>0</v>
      </c>
      <c r="CT283" s="79">
        <v>0</v>
      </c>
      <c r="CU283" s="79">
        <v>2021100051989040</v>
      </c>
      <c r="CV283" s="79" t="s">
        <v>256</v>
      </c>
      <c r="CW283" s="76" t="s">
        <v>256</v>
      </c>
      <c r="CX283" s="79" t="s">
        <v>3097</v>
      </c>
      <c r="CY283" s="79" t="s">
        <v>256</v>
      </c>
      <c r="CZ283" s="79" t="s">
        <v>256</v>
      </c>
      <c r="DA283" s="79" t="s">
        <v>256</v>
      </c>
      <c r="DB283" s="79" t="s">
        <v>256</v>
      </c>
      <c r="DC283" s="79" t="s">
        <v>256</v>
      </c>
      <c r="DD283" s="79" t="s">
        <v>256</v>
      </c>
      <c r="DE283" s="79" t="s">
        <v>256</v>
      </c>
      <c r="DF283" s="44" t="s">
        <v>256</v>
      </c>
    </row>
    <row r="284" spans="1:110" x14ac:dyDescent="0.25">
      <c r="A284" s="76" t="s">
        <v>251</v>
      </c>
      <c r="B284" s="77">
        <v>43770</v>
      </c>
      <c r="C284" s="78" t="s">
        <v>252</v>
      </c>
      <c r="D284" s="78" t="s">
        <v>253</v>
      </c>
      <c r="E284" s="76" t="s">
        <v>254</v>
      </c>
      <c r="F284" s="76" t="s">
        <v>255</v>
      </c>
      <c r="G284" s="76" t="s">
        <v>256</v>
      </c>
      <c r="H284" s="76" t="s">
        <v>257</v>
      </c>
      <c r="I284" s="76" t="s">
        <v>258</v>
      </c>
      <c r="J284" s="78" t="s">
        <v>252</v>
      </c>
      <c r="K284" s="78" t="s">
        <v>259</v>
      </c>
      <c r="L284" s="76" t="s">
        <v>260</v>
      </c>
      <c r="M284" s="76" t="s">
        <v>261</v>
      </c>
      <c r="N284" s="76" t="s">
        <v>2947</v>
      </c>
      <c r="O284" s="76" t="s">
        <v>2948</v>
      </c>
      <c r="P284" s="76" t="s">
        <v>2949</v>
      </c>
      <c r="Q284" s="76" t="s">
        <v>2947</v>
      </c>
      <c r="R284" s="76" t="s">
        <v>421</v>
      </c>
      <c r="S284" s="76" t="s">
        <v>422</v>
      </c>
      <c r="T284" s="76" t="s">
        <v>338</v>
      </c>
      <c r="U284" s="76" t="s">
        <v>203</v>
      </c>
      <c r="V284" s="79">
        <v>300000</v>
      </c>
      <c r="W284" s="79">
        <v>0</v>
      </c>
      <c r="X284" s="76" t="s">
        <v>3098</v>
      </c>
      <c r="Y284" s="76" t="s">
        <v>529</v>
      </c>
      <c r="Z284" s="76" t="s">
        <v>272</v>
      </c>
      <c r="AA284" s="76" t="s">
        <v>496</v>
      </c>
      <c r="AB284" s="76" t="s">
        <v>530</v>
      </c>
      <c r="AC284" s="76" t="s">
        <v>531</v>
      </c>
      <c r="AD284" s="76" t="s">
        <v>532</v>
      </c>
      <c r="AE284" s="76" t="s">
        <v>222</v>
      </c>
      <c r="AF284" s="76" t="s">
        <v>3099</v>
      </c>
      <c r="AG284" s="76" t="s">
        <v>3100</v>
      </c>
      <c r="AH284" s="76" t="s">
        <v>574</v>
      </c>
      <c r="AI284" s="78" t="s">
        <v>2447</v>
      </c>
      <c r="AJ284" s="78" t="s">
        <v>2455</v>
      </c>
      <c r="AK284" s="79">
        <v>37614</v>
      </c>
      <c r="AL284" s="76" t="s">
        <v>212</v>
      </c>
      <c r="AM284" s="78" t="s">
        <v>2410</v>
      </c>
      <c r="AN284" s="78" t="s">
        <v>2410</v>
      </c>
      <c r="AO284" s="78" t="s">
        <v>2410</v>
      </c>
      <c r="AP284" s="76" t="s">
        <v>232</v>
      </c>
      <c r="AQ284" s="76" t="s">
        <v>232</v>
      </c>
      <c r="AR284" s="79">
        <v>12268</v>
      </c>
      <c r="AS284" s="79" t="s">
        <v>256</v>
      </c>
      <c r="AT284" s="79">
        <v>1456</v>
      </c>
      <c r="AU284" s="76" t="s">
        <v>3101</v>
      </c>
      <c r="AV284" s="79">
        <v>23890</v>
      </c>
      <c r="AW284" s="79">
        <v>1792</v>
      </c>
      <c r="AX284" s="79">
        <v>22098</v>
      </c>
      <c r="AY284" s="79">
        <v>0</v>
      </c>
      <c r="AZ284" s="79">
        <v>23890</v>
      </c>
      <c r="BA284" s="76" t="s">
        <v>539</v>
      </c>
      <c r="BB284" s="78" t="s">
        <v>2410</v>
      </c>
      <c r="BC284" s="78" t="s">
        <v>2410</v>
      </c>
      <c r="BD284" s="76">
        <v>22</v>
      </c>
      <c r="BE284" s="78" t="s">
        <v>2671</v>
      </c>
      <c r="BF284" s="76" t="s">
        <v>3102</v>
      </c>
      <c r="BG284" s="78" t="s">
        <v>2671</v>
      </c>
      <c r="BH284" s="76" t="s">
        <v>3102</v>
      </c>
      <c r="BI284" s="78" t="s">
        <v>2671</v>
      </c>
      <c r="BJ284" s="78" t="s">
        <v>2671</v>
      </c>
      <c r="BK284" s="76" t="s">
        <v>256</v>
      </c>
      <c r="BL284" s="79">
        <v>267121</v>
      </c>
      <c r="BM284" s="79">
        <v>243231</v>
      </c>
      <c r="BN284" s="76" t="s">
        <v>256</v>
      </c>
      <c r="BO284" s="76" t="s">
        <v>256</v>
      </c>
      <c r="BP284" s="76" t="s">
        <v>256</v>
      </c>
      <c r="BQ284" s="76" t="s">
        <v>256</v>
      </c>
      <c r="BR284" s="76" t="s">
        <v>531</v>
      </c>
      <c r="BS284" s="76" t="s">
        <v>293</v>
      </c>
      <c r="BT284" s="76" t="s">
        <v>256</v>
      </c>
      <c r="BU284" s="76" t="s">
        <v>256</v>
      </c>
      <c r="BV284" s="76" t="s">
        <v>256</v>
      </c>
      <c r="BW284" s="76" t="s">
        <v>256</v>
      </c>
      <c r="BX284" s="76" t="s">
        <v>256</v>
      </c>
      <c r="BY284" s="76" t="s">
        <v>580</v>
      </c>
      <c r="BZ284" s="76" t="s">
        <v>256</v>
      </c>
      <c r="CA284" s="76" t="s">
        <v>256</v>
      </c>
      <c r="CB284" s="76" t="s">
        <v>256</v>
      </c>
      <c r="CC284" s="76" t="s">
        <v>256</v>
      </c>
      <c r="CD284" s="76" t="s">
        <v>542</v>
      </c>
      <c r="CE284" s="76" t="s">
        <v>296</v>
      </c>
      <c r="CF284" s="76" t="s">
        <v>297</v>
      </c>
      <c r="CG284" s="76" t="s">
        <v>297</v>
      </c>
      <c r="CH284" s="76" t="s">
        <v>297</v>
      </c>
      <c r="CI284" s="76" t="s">
        <v>297</v>
      </c>
      <c r="CJ284" s="76" t="s">
        <v>297</v>
      </c>
      <c r="CK284" s="76" t="s">
        <v>297</v>
      </c>
      <c r="CL284" s="79">
        <v>0</v>
      </c>
      <c r="CM284" s="79">
        <v>0</v>
      </c>
      <c r="CN284" s="79">
        <v>0</v>
      </c>
      <c r="CO284" s="79">
        <v>0</v>
      </c>
      <c r="CP284" s="79">
        <v>0</v>
      </c>
      <c r="CQ284" s="79">
        <v>0</v>
      </c>
      <c r="CR284" s="79">
        <v>0</v>
      </c>
      <c r="CS284" s="79">
        <v>0</v>
      </c>
      <c r="CT284" s="79">
        <v>0</v>
      </c>
      <c r="CU284" s="79">
        <v>2021100051989300</v>
      </c>
      <c r="CV284" s="79" t="s">
        <v>256</v>
      </c>
      <c r="CW284" s="76" t="s">
        <v>256</v>
      </c>
      <c r="CX284" s="79" t="s">
        <v>3103</v>
      </c>
      <c r="CY284" s="79" t="s">
        <v>256</v>
      </c>
      <c r="CZ284" s="79" t="s">
        <v>256</v>
      </c>
      <c r="DA284" s="79" t="s">
        <v>256</v>
      </c>
      <c r="DB284" s="79" t="s">
        <v>256</v>
      </c>
      <c r="DC284" s="79" t="s">
        <v>256</v>
      </c>
      <c r="DD284" s="79" t="s">
        <v>256</v>
      </c>
      <c r="DE284" s="79" t="s">
        <v>256</v>
      </c>
      <c r="DF284" s="44" t="s">
        <v>256</v>
      </c>
    </row>
    <row r="285" spans="1:110" x14ac:dyDescent="0.25">
      <c r="A285" s="76" t="s">
        <v>251</v>
      </c>
      <c r="B285" s="77">
        <v>43770</v>
      </c>
      <c r="C285" s="78" t="s">
        <v>252</v>
      </c>
      <c r="D285" s="78" t="s">
        <v>253</v>
      </c>
      <c r="E285" s="76" t="s">
        <v>254</v>
      </c>
      <c r="F285" s="76" t="s">
        <v>255</v>
      </c>
      <c r="G285" s="76" t="s">
        <v>256</v>
      </c>
      <c r="H285" s="76" t="s">
        <v>257</v>
      </c>
      <c r="I285" s="76" t="s">
        <v>258</v>
      </c>
      <c r="J285" s="78" t="s">
        <v>252</v>
      </c>
      <c r="K285" s="78" t="s">
        <v>259</v>
      </c>
      <c r="L285" s="76" t="s">
        <v>260</v>
      </c>
      <c r="M285" s="76" t="s">
        <v>261</v>
      </c>
      <c r="N285" s="76" t="s">
        <v>1749</v>
      </c>
      <c r="O285" s="76" t="s">
        <v>1750</v>
      </c>
      <c r="P285" s="76" t="s">
        <v>1751</v>
      </c>
      <c r="Q285" s="76" t="s">
        <v>1752</v>
      </c>
      <c r="R285" s="76" t="s">
        <v>426</v>
      </c>
      <c r="S285" s="76" t="s">
        <v>1440</v>
      </c>
      <c r="T285" s="76" t="s">
        <v>268</v>
      </c>
      <c r="U285" s="76" t="s">
        <v>512</v>
      </c>
      <c r="V285" s="79">
        <v>300000</v>
      </c>
      <c r="W285" s="79">
        <v>0</v>
      </c>
      <c r="X285" s="76" t="s">
        <v>3104</v>
      </c>
      <c r="Y285" s="76" t="s">
        <v>3105</v>
      </c>
      <c r="Z285" s="76" t="s">
        <v>362</v>
      </c>
      <c r="AA285" s="76" t="s">
        <v>611</v>
      </c>
      <c r="AB285" s="76" t="s">
        <v>2843</v>
      </c>
      <c r="AC285" s="76" t="s">
        <v>256</v>
      </c>
      <c r="AD285" s="76" t="s">
        <v>3106</v>
      </c>
      <c r="AE285" s="76" t="s">
        <v>222</v>
      </c>
      <c r="AF285" s="76" t="s">
        <v>2846</v>
      </c>
      <c r="AG285" s="76" t="s">
        <v>2847</v>
      </c>
      <c r="AH285" s="76" t="s">
        <v>574</v>
      </c>
      <c r="AI285" s="78" t="s">
        <v>2206</v>
      </c>
      <c r="AJ285" s="78" t="s">
        <v>2206</v>
      </c>
      <c r="AK285" s="79">
        <v>25575</v>
      </c>
      <c r="AL285" s="76" t="s">
        <v>211</v>
      </c>
      <c r="AM285" s="78" t="s">
        <v>2447</v>
      </c>
      <c r="AN285" s="78" t="s">
        <v>2447</v>
      </c>
      <c r="AO285" s="78" t="s">
        <v>2447</v>
      </c>
      <c r="AP285" s="76" t="s">
        <v>373</v>
      </c>
      <c r="AQ285" s="76" t="s">
        <v>373</v>
      </c>
      <c r="AR285" s="79">
        <v>450</v>
      </c>
      <c r="AS285" s="79" t="s">
        <v>256</v>
      </c>
      <c r="AT285" s="79">
        <v>0</v>
      </c>
      <c r="AU285" s="76" t="s">
        <v>3107</v>
      </c>
      <c r="AV285" s="79">
        <v>25125</v>
      </c>
      <c r="AW285" s="79">
        <v>0</v>
      </c>
      <c r="AX285" s="79">
        <v>25125</v>
      </c>
      <c r="AY285" s="79">
        <v>0</v>
      </c>
      <c r="AZ285" s="79">
        <v>25125</v>
      </c>
      <c r="BA285" s="76" t="s">
        <v>1749</v>
      </c>
      <c r="BB285" s="78" t="s">
        <v>2447</v>
      </c>
      <c r="BC285" s="78" t="s">
        <v>2447</v>
      </c>
      <c r="BD285" s="76">
        <v>19</v>
      </c>
      <c r="BE285" s="78" t="s">
        <v>2190</v>
      </c>
      <c r="BF285" s="76" t="s">
        <v>3108</v>
      </c>
      <c r="BG285" s="78" t="s">
        <v>2190</v>
      </c>
      <c r="BH285" s="76" t="s">
        <v>3108</v>
      </c>
      <c r="BI285" s="78" t="s">
        <v>2190</v>
      </c>
      <c r="BJ285" s="78" t="s">
        <v>2190</v>
      </c>
      <c r="BK285" s="76" t="s">
        <v>256</v>
      </c>
      <c r="BL285" s="79">
        <v>171850</v>
      </c>
      <c r="BM285" s="79">
        <v>146725</v>
      </c>
      <c r="BN285" s="76" t="s">
        <v>256</v>
      </c>
      <c r="BO285" s="76" t="s">
        <v>256</v>
      </c>
      <c r="BP285" s="76" t="s">
        <v>256</v>
      </c>
      <c r="BQ285" s="76" t="s">
        <v>256</v>
      </c>
      <c r="BR285" s="76" t="s">
        <v>256</v>
      </c>
      <c r="BS285" s="76" t="s">
        <v>293</v>
      </c>
      <c r="BT285" s="76" t="s">
        <v>256</v>
      </c>
      <c r="BU285" s="76" t="s">
        <v>256</v>
      </c>
      <c r="BV285" s="76" t="s">
        <v>256</v>
      </c>
      <c r="BW285" s="76" t="s">
        <v>256</v>
      </c>
      <c r="BX285" s="76" t="s">
        <v>256</v>
      </c>
      <c r="BY285" s="76" t="s">
        <v>580</v>
      </c>
      <c r="BZ285" s="76" t="s">
        <v>256</v>
      </c>
      <c r="CA285" s="76" t="s">
        <v>256</v>
      </c>
      <c r="CB285" s="76" t="s">
        <v>256</v>
      </c>
      <c r="CC285" s="76" t="s">
        <v>256</v>
      </c>
      <c r="CD285" s="76" t="s">
        <v>3109</v>
      </c>
      <c r="CE285" s="76" t="s">
        <v>296</v>
      </c>
      <c r="CF285" s="76" t="s">
        <v>297</v>
      </c>
      <c r="CG285" s="76" t="s">
        <v>297</v>
      </c>
      <c r="CH285" s="76" t="s">
        <v>297</v>
      </c>
      <c r="CI285" s="76" t="s">
        <v>297</v>
      </c>
      <c r="CJ285" s="76" t="s">
        <v>297</v>
      </c>
      <c r="CK285" s="76" t="s">
        <v>297</v>
      </c>
      <c r="CL285" s="79">
        <v>0</v>
      </c>
      <c r="CM285" s="79">
        <v>0</v>
      </c>
      <c r="CN285" s="79">
        <v>0</v>
      </c>
      <c r="CO285" s="79">
        <v>0</v>
      </c>
      <c r="CP285" s="79">
        <v>0</v>
      </c>
      <c r="CQ285" s="79">
        <v>0</v>
      </c>
      <c r="CR285" s="79">
        <v>0</v>
      </c>
      <c r="CS285" s="79">
        <v>0</v>
      </c>
      <c r="CT285" s="79">
        <v>0</v>
      </c>
      <c r="CU285" s="79">
        <v>2021100051989430</v>
      </c>
      <c r="CV285" s="79" t="s">
        <v>256</v>
      </c>
      <c r="CW285" s="76" t="s">
        <v>256</v>
      </c>
      <c r="CX285" s="79" t="s">
        <v>3110</v>
      </c>
      <c r="CY285" s="79" t="s">
        <v>256</v>
      </c>
      <c r="CZ285" s="79" t="s">
        <v>256</v>
      </c>
      <c r="DA285" s="79" t="s">
        <v>256</v>
      </c>
      <c r="DB285" s="79" t="s">
        <v>256</v>
      </c>
      <c r="DC285" s="79" t="s">
        <v>256</v>
      </c>
      <c r="DD285" s="79" t="s">
        <v>256</v>
      </c>
      <c r="DE285" s="79" t="s">
        <v>256</v>
      </c>
      <c r="DF285" s="44" t="s">
        <v>256</v>
      </c>
    </row>
    <row r="286" spans="1:110" x14ac:dyDescent="0.25">
      <c r="A286" s="76" t="s">
        <v>251</v>
      </c>
      <c r="B286" s="77">
        <v>43770</v>
      </c>
      <c r="C286" s="78" t="s">
        <v>252</v>
      </c>
      <c r="D286" s="78" t="s">
        <v>253</v>
      </c>
      <c r="E286" s="76" t="s">
        <v>254</v>
      </c>
      <c r="F286" s="76" t="s">
        <v>255</v>
      </c>
      <c r="G286" s="76" t="s">
        <v>256</v>
      </c>
      <c r="H286" s="76" t="s">
        <v>257</v>
      </c>
      <c r="I286" s="76" t="s">
        <v>258</v>
      </c>
      <c r="J286" s="78" t="s">
        <v>252</v>
      </c>
      <c r="K286" s="78" t="s">
        <v>259</v>
      </c>
      <c r="L286" s="76" t="s">
        <v>260</v>
      </c>
      <c r="M286" s="76" t="s">
        <v>261</v>
      </c>
      <c r="N286" s="76" t="s">
        <v>2276</v>
      </c>
      <c r="O286" s="76" t="s">
        <v>2277</v>
      </c>
      <c r="P286" s="76" t="s">
        <v>2278</v>
      </c>
      <c r="Q286" s="76" t="s">
        <v>2276</v>
      </c>
      <c r="R286" s="76" t="s">
        <v>421</v>
      </c>
      <c r="S286" s="76" t="s">
        <v>422</v>
      </c>
      <c r="T286" s="76" t="s">
        <v>268</v>
      </c>
      <c r="U286" s="76" t="s">
        <v>203</v>
      </c>
      <c r="V286" s="79">
        <v>300000</v>
      </c>
      <c r="W286" s="79">
        <v>0</v>
      </c>
      <c r="X286" s="76" t="s">
        <v>3111</v>
      </c>
      <c r="Y286" s="76" t="s">
        <v>610</v>
      </c>
      <c r="Z286" s="76" t="s">
        <v>362</v>
      </c>
      <c r="AA286" s="76" t="s">
        <v>611</v>
      </c>
      <c r="AB286" s="76" t="s">
        <v>612</v>
      </c>
      <c r="AC286" s="76" t="s">
        <v>613</v>
      </c>
      <c r="AD286" s="76" t="s">
        <v>614</v>
      </c>
      <c r="AE286" s="76" t="s">
        <v>222</v>
      </c>
      <c r="AF286" s="76" t="s">
        <v>2935</v>
      </c>
      <c r="AG286" s="76" t="s">
        <v>2936</v>
      </c>
      <c r="AH286" s="76" t="s">
        <v>574</v>
      </c>
      <c r="AI286" s="78" t="s">
        <v>3112</v>
      </c>
      <c r="AJ286" s="78" t="s">
        <v>3112</v>
      </c>
      <c r="AK286" s="79">
        <v>12676</v>
      </c>
      <c r="AL286" s="76" t="s">
        <v>210</v>
      </c>
      <c r="AM286" s="78" t="s">
        <v>2188</v>
      </c>
      <c r="AN286" s="78" t="s">
        <v>2481</v>
      </c>
      <c r="AO286" s="78" t="s">
        <v>2447</v>
      </c>
      <c r="AP286" s="76" t="s">
        <v>373</v>
      </c>
      <c r="AQ286" s="76" t="s">
        <v>373</v>
      </c>
      <c r="AR286" s="79">
        <v>1719</v>
      </c>
      <c r="AS286" s="79" t="s">
        <v>256</v>
      </c>
      <c r="AT286" s="79">
        <v>0</v>
      </c>
      <c r="AU286" s="76" t="s">
        <v>3113</v>
      </c>
      <c r="AV286" s="79">
        <v>10957</v>
      </c>
      <c r="AW286" s="79">
        <v>0</v>
      </c>
      <c r="AX286" s="79">
        <v>10957</v>
      </c>
      <c r="AY286" s="79">
        <v>0</v>
      </c>
      <c r="AZ286" s="79">
        <v>10957</v>
      </c>
      <c r="BA286" s="76" t="s">
        <v>2276</v>
      </c>
      <c r="BB286" s="78" t="s">
        <v>2188</v>
      </c>
      <c r="BC286" s="78" t="s">
        <v>1589</v>
      </c>
      <c r="BD286" s="76">
        <v>34</v>
      </c>
      <c r="BE286" s="78" t="s">
        <v>2222</v>
      </c>
      <c r="BF286" s="76" t="s">
        <v>3114</v>
      </c>
      <c r="BG286" s="78" t="s">
        <v>2001</v>
      </c>
      <c r="BH286" s="76" t="s">
        <v>3114</v>
      </c>
      <c r="BI286" s="78" t="s">
        <v>2001</v>
      </c>
      <c r="BJ286" s="78" t="s">
        <v>2001</v>
      </c>
      <c r="BK286" s="76" t="s">
        <v>256</v>
      </c>
      <c r="BL286" s="79">
        <v>207289</v>
      </c>
      <c r="BM286" s="79">
        <v>196332</v>
      </c>
      <c r="BN286" s="76" t="s">
        <v>256</v>
      </c>
      <c r="BO286" s="76" t="s">
        <v>256</v>
      </c>
      <c r="BP286" s="76" t="s">
        <v>256</v>
      </c>
      <c r="BQ286" s="76" t="s">
        <v>256</v>
      </c>
      <c r="BR286" s="76" t="s">
        <v>613</v>
      </c>
      <c r="BS286" s="76" t="s">
        <v>293</v>
      </c>
      <c r="BT286" s="76" t="s">
        <v>256</v>
      </c>
      <c r="BU286" s="76" t="s">
        <v>256</v>
      </c>
      <c r="BV286" s="76" t="s">
        <v>256</v>
      </c>
      <c r="BW286" s="76" t="s">
        <v>256</v>
      </c>
      <c r="BX286" s="76" t="s">
        <v>256</v>
      </c>
      <c r="BY286" s="76" t="s">
        <v>580</v>
      </c>
      <c r="BZ286" s="76" t="s">
        <v>256</v>
      </c>
      <c r="CA286" s="76" t="s">
        <v>256</v>
      </c>
      <c r="CB286" s="76" t="s">
        <v>256</v>
      </c>
      <c r="CC286" s="76" t="s">
        <v>256</v>
      </c>
      <c r="CD286" s="76" t="s">
        <v>620</v>
      </c>
      <c r="CE286" s="76" t="s">
        <v>296</v>
      </c>
      <c r="CF286" s="76" t="s">
        <v>297</v>
      </c>
      <c r="CG286" s="76" t="s">
        <v>297</v>
      </c>
      <c r="CH286" s="76" t="s">
        <v>297</v>
      </c>
      <c r="CI286" s="76" t="s">
        <v>297</v>
      </c>
      <c r="CJ286" s="76" t="s">
        <v>297</v>
      </c>
      <c r="CK286" s="76" t="s">
        <v>297</v>
      </c>
      <c r="CL286" s="79">
        <v>0</v>
      </c>
      <c r="CM286" s="79">
        <v>0</v>
      </c>
      <c r="CN286" s="79">
        <v>0</v>
      </c>
      <c r="CO286" s="79">
        <v>0</v>
      </c>
      <c r="CP286" s="79">
        <v>0</v>
      </c>
      <c r="CQ286" s="79">
        <v>0</v>
      </c>
      <c r="CR286" s="79">
        <v>0</v>
      </c>
      <c r="CS286" s="79">
        <v>0</v>
      </c>
      <c r="CT286" s="79">
        <v>0</v>
      </c>
      <c r="CU286" s="79">
        <v>2021100051989590</v>
      </c>
      <c r="CV286" s="79" t="s">
        <v>256</v>
      </c>
      <c r="CW286" s="76" t="s">
        <v>256</v>
      </c>
      <c r="CX286" s="79" t="s">
        <v>3115</v>
      </c>
      <c r="CY286" s="79" t="s">
        <v>256</v>
      </c>
      <c r="CZ286" s="79" t="s">
        <v>256</v>
      </c>
      <c r="DA286" s="79" t="s">
        <v>256</v>
      </c>
      <c r="DB286" s="79" t="s">
        <v>256</v>
      </c>
      <c r="DC286" s="79" t="s">
        <v>256</v>
      </c>
      <c r="DD286" s="79" t="s">
        <v>256</v>
      </c>
      <c r="DE286" s="79" t="s">
        <v>256</v>
      </c>
      <c r="DF286" s="44" t="s">
        <v>256</v>
      </c>
    </row>
    <row r="287" spans="1:110" x14ac:dyDescent="0.25">
      <c r="A287" s="76" t="s">
        <v>251</v>
      </c>
      <c r="B287" s="77">
        <v>43770</v>
      </c>
      <c r="C287" s="78" t="s">
        <v>252</v>
      </c>
      <c r="D287" s="78" t="s">
        <v>253</v>
      </c>
      <c r="E287" s="76" t="s">
        <v>254</v>
      </c>
      <c r="F287" s="76" t="s">
        <v>255</v>
      </c>
      <c r="G287" s="76" t="s">
        <v>256</v>
      </c>
      <c r="H287" s="76" t="s">
        <v>257</v>
      </c>
      <c r="I287" s="76" t="s">
        <v>258</v>
      </c>
      <c r="J287" s="78" t="s">
        <v>252</v>
      </c>
      <c r="K287" s="78" t="s">
        <v>259</v>
      </c>
      <c r="L287" s="76" t="s">
        <v>260</v>
      </c>
      <c r="M287" s="76" t="s">
        <v>261</v>
      </c>
      <c r="N287" s="76" t="s">
        <v>2276</v>
      </c>
      <c r="O287" s="76" t="s">
        <v>2277</v>
      </c>
      <c r="P287" s="76" t="s">
        <v>2278</v>
      </c>
      <c r="Q287" s="76" t="s">
        <v>2276</v>
      </c>
      <c r="R287" s="76" t="s">
        <v>421</v>
      </c>
      <c r="S287" s="76" t="s">
        <v>422</v>
      </c>
      <c r="T287" s="76" t="s">
        <v>268</v>
      </c>
      <c r="U287" s="76" t="s">
        <v>203</v>
      </c>
      <c r="V287" s="79">
        <v>300000</v>
      </c>
      <c r="W287" s="79">
        <v>0</v>
      </c>
      <c r="X287" s="76" t="s">
        <v>3116</v>
      </c>
      <c r="Y287" s="76" t="s">
        <v>610</v>
      </c>
      <c r="Z287" s="76" t="s">
        <v>362</v>
      </c>
      <c r="AA287" s="76" t="s">
        <v>611</v>
      </c>
      <c r="AB287" s="76" t="s">
        <v>612</v>
      </c>
      <c r="AC287" s="76" t="s">
        <v>613</v>
      </c>
      <c r="AD287" s="76" t="s">
        <v>614</v>
      </c>
      <c r="AE287" s="76" t="s">
        <v>222</v>
      </c>
      <c r="AF287" s="76" t="s">
        <v>2935</v>
      </c>
      <c r="AG287" s="76" t="s">
        <v>2936</v>
      </c>
      <c r="AH287" s="76" t="s">
        <v>574</v>
      </c>
      <c r="AI287" s="78" t="s">
        <v>3117</v>
      </c>
      <c r="AJ287" s="78" t="s">
        <v>3117</v>
      </c>
      <c r="AK287" s="79">
        <v>12006</v>
      </c>
      <c r="AL287" s="76" t="s">
        <v>210</v>
      </c>
      <c r="AM287" s="78" t="s">
        <v>2188</v>
      </c>
      <c r="AN287" s="78" t="s">
        <v>2188</v>
      </c>
      <c r="AO287" s="78" t="s">
        <v>2188</v>
      </c>
      <c r="AP287" s="76" t="s">
        <v>373</v>
      </c>
      <c r="AQ287" s="76" t="s">
        <v>373</v>
      </c>
      <c r="AR287" s="79">
        <v>736</v>
      </c>
      <c r="AS287" s="79" t="s">
        <v>256</v>
      </c>
      <c r="AT287" s="79">
        <v>0</v>
      </c>
      <c r="AU287" s="76" t="s">
        <v>3118</v>
      </c>
      <c r="AV287" s="79">
        <v>11270</v>
      </c>
      <c r="AW287" s="79">
        <v>0</v>
      </c>
      <c r="AX287" s="79">
        <v>11270</v>
      </c>
      <c r="AY287" s="79">
        <v>0</v>
      </c>
      <c r="AZ287" s="79">
        <v>11270</v>
      </c>
      <c r="BA287" s="76" t="s">
        <v>2276</v>
      </c>
      <c r="BB287" s="78" t="s">
        <v>2188</v>
      </c>
      <c r="BC287" s="78" t="s">
        <v>2671</v>
      </c>
      <c r="BD287" s="76">
        <v>24</v>
      </c>
      <c r="BE287" s="78" t="s">
        <v>2562</v>
      </c>
      <c r="BF287" s="76" t="s">
        <v>3119</v>
      </c>
      <c r="BG287" s="78" t="s">
        <v>2562</v>
      </c>
      <c r="BH287" s="76" t="s">
        <v>3119</v>
      </c>
      <c r="BI287" s="78" t="s">
        <v>2562</v>
      </c>
      <c r="BJ287" s="78" t="s">
        <v>2562</v>
      </c>
      <c r="BK287" s="76" t="s">
        <v>256</v>
      </c>
      <c r="BL287" s="79">
        <v>196332</v>
      </c>
      <c r="BM287" s="79">
        <v>185062</v>
      </c>
      <c r="BN287" s="76" t="s">
        <v>256</v>
      </c>
      <c r="BO287" s="76" t="s">
        <v>256</v>
      </c>
      <c r="BP287" s="76" t="s">
        <v>256</v>
      </c>
      <c r="BQ287" s="76" t="s">
        <v>256</v>
      </c>
      <c r="BR287" s="76" t="s">
        <v>613</v>
      </c>
      <c r="BS287" s="76" t="s">
        <v>293</v>
      </c>
      <c r="BT287" s="76" t="s">
        <v>256</v>
      </c>
      <c r="BU287" s="76" t="s">
        <v>256</v>
      </c>
      <c r="BV287" s="76" t="s">
        <v>256</v>
      </c>
      <c r="BW287" s="76" t="s">
        <v>256</v>
      </c>
      <c r="BX287" s="76" t="s">
        <v>256</v>
      </c>
      <c r="BY287" s="76" t="s">
        <v>580</v>
      </c>
      <c r="BZ287" s="76" t="s">
        <v>256</v>
      </c>
      <c r="CA287" s="76" t="s">
        <v>256</v>
      </c>
      <c r="CB287" s="76" t="s">
        <v>256</v>
      </c>
      <c r="CC287" s="76" t="s">
        <v>256</v>
      </c>
      <c r="CD287" s="76" t="s">
        <v>620</v>
      </c>
      <c r="CE287" s="76" t="s">
        <v>296</v>
      </c>
      <c r="CF287" s="76" t="s">
        <v>297</v>
      </c>
      <c r="CG287" s="76" t="s">
        <v>297</v>
      </c>
      <c r="CH287" s="76" t="s">
        <v>297</v>
      </c>
      <c r="CI287" s="76" t="s">
        <v>297</v>
      </c>
      <c r="CJ287" s="76" t="s">
        <v>297</v>
      </c>
      <c r="CK287" s="76" t="s">
        <v>297</v>
      </c>
      <c r="CL287" s="79">
        <v>0</v>
      </c>
      <c r="CM287" s="79">
        <v>0</v>
      </c>
      <c r="CN287" s="79">
        <v>0</v>
      </c>
      <c r="CO287" s="79">
        <v>0</v>
      </c>
      <c r="CP287" s="79">
        <v>0</v>
      </c>
      <c r="CQ287" s="79">
        <v>0</v>
      </c>
      <c r="CR287" s="79">
        <v>0</v>
      </c>
      <c r="CS287" s="79">
        <v>0</v>
      </c>
      <c r="CT287" s="79">
        <v>0</v>
      </c>
      <c r="CU287" s="79">
        <v>2021100051989610</v>
      </c>
      <c r="CV287" s="79" t="s">
        <v>256</v>
      </c>
      <c r="CW287" s="76" t="s">
        <v>256</v>
      </c>
      <c r="CX287" s="79" t="s">
        <v>3120</v>
      </c>
      <c r="CY287" s="79" t="s">
        <v>256</v>
      </c>
      <c r="CZ287" s="79" t="s">
        <v>256</v>
      </c>
      <c r="DA287" s="79" t="s">
        <v>256</v>
      </c>
      <c r="DB287" s="79" t="s">
        <v>256</v>
      </c>
      <c r="DC287" s="79" t="s">
        <v>256</v>
      </c>
      <c r="DD287" s="79" t="s">
        <v>256</v>
      </c>
      <c r="DE287" s="79" t="s">
        <v>256</v>
      </c>
      <c r="DF287" s="44" t="s">
        <v>256</v>
      </c>
    </row>
    <row r="288" spans="1:110" x14ac:dyDescent="0.25">
      <c r="A288" s="76" t="s">
        <v>251</v>
      </c>
      <c r="B288" s="77">
        <v>43770</v>
      </c>
      <c r="C288" s="78" t="s">
        <v>252</v>
      </c>
      <c r="D288" s="78" t="s">
        <v>253</v>
      </c>
      <c r="E288" s="76" t="s">
        <v>254</v>
      </c>
      <c r="F288" s="76" t="s">
        <v>255</v>
      </c>
      <c r="G288" s="76" t="s">
        <v>256</v>
      </c>
      <c r="H288" s="76" t="s">
        <v>257</v>
      </c>
      <c r="I288" s="76" t="s">
        <v>258</v>
      </c>
      <c r="J288" s="78" t="s">
        <v>252</v>
      </c>
      <c r="K288" s="78" t="s">
        <v>259</v>
      </c>
      <c r="L288" s="76" t="s">
        <v>260</v>
      </c>
      <c r="M288" s="76" t="s">
        <v>261</v>
      </c>
      <c r="N288" s="76" t="s">
        <v>1317</v>
      </c>
      <c r="O288" s="76" t="s">
        <v>1318</v>
      </c>
      <c r="P288" s="76" t="s">
        <v>1319</v>
      </c>
      <c r="Q288" s="76" t="s">
        <v>1320</v>
      </c>
      <c r="R288" s="76" t="s">
        <v>1261</v>
      </c>
      <c r="S288" s="76" t="s">
        <v>267</v>
      </c>
      <c r="T288" s="76" t="s">
        <v>268</v>
      </c>
      <c r="U288" s="76" t="s">
        <v>269</v>
      </c>
      <c r="V288" s="79">
        <v>300000</v>
      </c>
      <c r="W288" s="79">
        <v>0</v>
      </c>
      <c r="X288" s="76" t="s">
        <v>3121</v>
      </c>
      <c r="Y288" s="76" t="s">
        <v>3122</v>
      </c>
      <c r="Z288" s="76" t="s">
        <v>1874</v>
      </c>
      <c r="AA288" s="76" t="s">
        <v>932</v>
      </c>
      <c r="AB288" s="76" t="s">
        <v>3123</v>
      </c>
      <c r="AC288" s="76" t="s">
        <v>3124</v>
      </c>
      <c r="AD288" s="76" t="s">
        <v>3125</v>
      </c>
      <c r="AE288" s="76" t="s">
        <v>223</v>
      </c>
      <c r="AF288" s="76" t="s">
        <v>3126</v>
      </c>
      <c r="AG288" s="76" t="s">
        <v>3127</v>
      </c>
      <c r="AH288" s="76" t="s">
        <v>368</v>
      </c>
      <c r="AI288" s="78" t="s">
        <v>2671</v>
      </c>
      <c r="AJ288" s="78" t="s">
        <v>2562</v>
      </c>
      <c r="AK288" s="79">
        <v>230237</v>
      </c>
      <c r="AL288" s="76" t="s">
        <v>217</v>
      </c>
      <c r="AM288" s="78" t="s">
        <v>2224</v>
      </c>
      <c r="AN288" s="78" t="s">
        <v>2224</v>
      </c>
      <c r="AO288" s="78" t="s">
        <v>2224</v>
      </c>
      <c r="AP288" s="76" t="s">
        <v>232</v>
      </c>
      <c r="AQ288" s="76" t="s">
        <v>232</v>
      </c>
      <c r="AR288" s="79">
        <v>10830</v>
      </c>
      <c r="AS288" s="79" t="s">
        <v>256</v>
      </c>
      <c r="AT288" s="79">
        <v>7930</v>
      </c>
      <c r="AU288" s="76" t="s">
        <v>3128</v>
      </c>
      <c r="AV288" s="79">
        <v>211477</v>
      </c>
      <c r="AW288" s="79">
        <v>15861</v>
      </c>
      <c r="AX288" s="79">
        <v>195616</v>
      </c>
      <c r="AY288" s="79">
        <v>0</v>
      </c>
      <c r="AZ288" s="79">
        <v>211477</v>
      </c>
      <c r="BA288" s="76" t="s">
        <v>3122</v>
      </c>
      <c r="BB288" s="78" t="s">
        <v>3054</v>
      </c>
      <c r="BC288" s="78" t="s">
        <v>3054</v>
      </c>
      <c r="BD288" s="76">
        <v>68</v>
      </c>
      <c r="BE288" s="78" t="s">
        <v>2860</v>
      </c>
      <c r="BF288" s="76" t="s">
        <v>3129</v>
      </c>
      <c r="BG288" s="78" t="s">
        <v>2860</v>
      </c>
      <c r="BH288" s="76" t="s">
        <v>3129</v>
      </c>
      <c r="BI288" s="78" t="s">
        <v>2860</v>
      </c>
      <c r="BJ288" s="78" t="s">
        <v>2860</v>
      </c>
      <c r="BK288" s="76" t="s">
        <v>256</v>
      </c>
      <c r="BL288" s="79">
        <v>223431</v>
      </c>
      <c r="BM288" s="79">
        <v>11954</v>
      </c>
      <c r="BN288" s="76" t="s">
        <v>290</v>
      </c>
      <c r="BO288" s="76" t="s">
        <v>256</v>
      </c>
      <c r="BP288" s="76" t="s">
        <v>256</v>
      </c>
      <c r="BQ288" s="76" t="s">
        <v>256</v>
      </c>
      <c r="BR288" s="76" t="s">
        <v>3124</v>
      </c>
      <c r="BS288" s="76" t="s">
        <v>293</v>
      </c>
      <c r="BT288" s="76" t="s">
        <v>256</v>
      </c>
      <c r="BU288" s="76" t="s">
        <v>256</v>
      </c>
      <c r="BV288" s="76" t="s">
        <v>256</v>
      </c>
      <c r="BW288" s="76" t="s">
        <v>256</v>
      </c>
      <c r="BX288" s="76" t="s">
        <v>256</v>
      </c>
      <c r="BY288" s="76" t="s">
        <v>3130</v>
      </c>
      <c r="BZ288" s="76" t="s">
        <v>256</v>
      </c>
      <c r="CA288" s="76" t="s">
        <v>256</v>
      </c>
      <c r="CB288" s="76" t="s">
        <v>256</v>
      </c>
      <c r="CC288" s="76" t="s">
        <v>256</v>
      </c>
      <c r="CD288" s="76" t="s">
        <v>3131</v>
      </c>
      <c r="CE288" s="76" t="s">
        <v>296</v>
      </c>
      <c r="CF288" s="76" t="s">
        <v>297</v>
      </c>
      <c r="CG288" s="76" t="s">
        <v>297</v>
      </c>
      <c r="CH288" s="76" t="s">
        <v>297</v>
      </c>
      <c r="CI288" s="76" t="s">
        <v>297</v>
      </c>
      <c r="CJ288" s="76" t="s">
        <v>297</v>
      </c>
      <c r="CK288" s="76" t="s">
        <v>297</v>
      </c>
      <c r="CL288" s="79">
        <v>0</v>
      </c>
      <c r="CM288" s="79">
        <v>0</v>
      </c>
      <c r="CN288" s="79">
        <v>0</v>
      </c>
      <c r="CO288" s="79">
        <v>0</v>
      </c>
      <c r="CP288" s="79">
        <v>0</v>
      </c>
      <c r="CQ288" s="79">
        <v>0</v>
      </c>
      <c r="CR288" s="79">
        <v>0</v>
      </c>
      <c r="CS288" s="79">
        <v>0</v>
      </c>
      <c r="CT288" s="79">
        <v>0</v>
      </c>
      <c r="CU288" s="79">
        <v>2021100051989670</v>
      </c>
      <c r="CV288" s="79" t="s">
        <v>256</v>
      </c>
      <c r="CW288" s="76" t="s">
        <v>256</v>
      </c>
      <c r="CX288" s="79" t="s">
        <v>3132</v>
      </c>
      <c r="CY288" s="79" t="s">
        <v>256</v>
      </c>
      <c r="CZ288" s="79" t="s">
        <v>256</v>
      </c>
      <c r="DA288" s="79" t="s">
        <v>256</v>
      </c>
      <c r="DB288" s="79" t="s">
        <v>256</v>
      </c>
      <c r="DC288" s="79" t="s">
        <v>256</v>
      </c>
      <c r="DD288" s="79" t="s">
        <v>256</v>
      </c>
      <c r="DE288" s="79" t="s">
        <v>256</v>
      </c>
      <c r="DF288" s="44" t="s">
        <v>256</v>
      </c>
    </row>
    <row r="289" spans="1:110" x14ac:dyDescent="0.25">
      <c r="A289" s="76" t="s">
        <v>251</v>
      </c>
      <c r="B289" s="77">
        <v>43770</v>
      </c>
      <c r="C289" s="78" t="s">
        <v>252</v>
      </c>
      <c r="D289" s="78" t="s">
        <v>253</v>
      </c>
      <c r="E289" s="76" t="s">
        <v>254</v>
      </c>
      <c r="F289" s="76" t="s">
        <v>255</v>
      </c>
      <c r="G289" s="76" t="s">
        <v>256</v>
      </c>
      <c r="H289" s="76" t="s">
        <v>257</v>
      </c>
      <c r="I289" s="76" t="s">
        <v>258</v>
      </c>
      <c r="J289" s="78" t="s">
        <v>252</v>
      </c>
      <c r="K289" s="78" t="s">
        <v>259</v>
      </c>
      <c r="L289" s="76" t="s">
        <v>260</v>
      </c>
      <c r="M289" s="76" t="s">
        <v>261</v>
      </c>
      <c r="N289" s="76" t="s">
        <v>3133</v>
      </c>
      <c r="O289" s="76" t="s">
        <v>3134</v>
      </c>
      <c r="P289" s="76" t="s">
        <v>3135</v>
      </c>
      <c r="Q289" s="76" t="s">
        <v>3136</v>
      </c>
      <c r="R289" s="76" t="s">
        <v>2336</v>
      </c>
      <c r="S289" s="76" t="s">
        <v>2073</v>
      </c>
      <c r="T289" s="76" t="s">
        <v>268</v>
      </c>
      <c r="U289" s="76" t="s">
        <v>269</v>
      </c>
      <c r="V289" s="79">
        <v>300000</v>
      </c>
      <c r="W289" s="79">
        <v>0</v>
      </c>
      <c r="X289" s="76" t="s">
        <v>3137</v>
      </c>
      <c r="Y289" s="76" t="s">
        <v>700</v>
      </c>
      <c r="Z289" s="76" t="s">
        <v>272</v>
      </c>
      <c r="AA289" s="76" t="s">
        <v>496</v>
      </c>
      <c r="AB289" s="76" t="s">
        <v>701</v>
      </c>
      <c r="AC289" s="76" t="s">
        <v>702</v>
      </c>
      <c r="AD289" s="76" t="s">
        <v>703</v>
      </c>
      <c r="AE289" s="76" t="s">
        <v>222</v>
      </c>
      <c r="AF289" s="76" t="s">
        <v>3138</v>
      </c>
      <c r="AG289" s="76" t="s">
        <v>3139</v>
      </c>
      <c r="AH289" s="76" t="s">
        <v>1180</v>
      </c>
      <c r="AI289" s="78" t="s">
        <v>2455</v>
      </c>
      <c r="AJ289" s="78" t="s">
        <v>2190</v>
      </c>
      <c r="AK289" s="79">
        <v>23389</v>
      </c>
      <c r="AL289" s="76" t="s">
        <v>211</v>
      </c>
      <c r="AM289" s="78" t="s">
        <v>2671</v>
      </c>
      <c r="AN289" s="78" t="s">
        <v>2671</v>
      </c>
      <c r="AO289" s="78" t="s">
        <v>2671</v>
      </c>
      <c r="AP289" s="76" t="s">
        <v>232</v>
      </c>
      <c r="AQ289" s="76" t="s">
        <v>232</v>
      </c>
      <c r="AR289" s="79">
        <v>3814</v>
      </c>
      <c r="AS289" s="79" t="s">
        <v>256</v>
      </c>
      <c r="AT289" s="79">
        <v>1169</v>
      </c>
      <c r="AU289" s="76" t="s">
        <v>3140</v>
      </c>
      <c r="AV289" s="79">
        <v>18406</v>
      </c>
      <c r="AW289" s="79">
        <v>1380</v>
      </c>
      <c r="AX289" s="79">
        <v>17026</v>
      </c>
      <c r="AY289" s="79">
        <v>0</v>
      </c>
      <c r="AZ289" s="79">
        <v>18406</v>
      </c>
      <c r="BA289" s="76" t="s">
        <v>719</v>
      </c>
      <c r="BB289" s="78" t="s">
        <v>2671</v>
      </c>
      <c r="BC289" s="78" t="s">
        <v>2671</v>
      </c>
      <c r="BD289" s="76">
        <v>24</v>
      </c>
      <c r="BE289" s="78" t="s">
        <v>2562</v>
      </c>
      <c r="BF289" s="76" t="s">
        <v>3141</v>
      </c>
      <c r="BG289" s="78" t="s">
        <v>2562</v>
      </c>
      <c r="BH289" s="76" t="s">
        <v>3141</v>
      </c>
      <c r="BI289" s="78" t="s">
        <v>2562</v>
      </c>
      <c r="BJ289" s="78" t="s">
        <v>2562</v>
      </c>
      <c r="BK289" s="76" t="s">
        <v>256</v>
      </c>
      <c r="BL289" s="79">
        <v>237845</v>
      </c>
      <c r="BM289" s="79">
        <v>219439</v>
      </c>
      <c r="BN289" s="76" t="s">
        <v>290</v>
      </c>
      <c r="BO289" s="76" t="s">
        <v>291</v>
      </c>
      <c r="BP289" s="76" t="s">
        <v>3142</v>
      </c>
      <c r="BQ289" s="76" t="s">
        <v>256</v>
      </c>
      <c r="BR289" s="76" t="s">
        <v>702</v>
      </c>
      <c r="BS289" s="76" t="s">
        <v>293</v>
      </c>
      <c r="BT289" s="76" t="s">
        <v>256</v>
      </c>
      <c r="BU289" s="76" t="s">
        <v>256</v>
      </c>
      <c r="BV289" s="76" t="s">
        <v>256</v>
      </c>
      <c r="BW289" s="76" t="s">
        <v>256</v>
      </c>
      <c r="BX289" s="76" t="s">
        <v>256</v>
      </c>
      <c r="BY289" s="76" t="s">
        <v>294</v>
      </c>
      <c r="BZ289" s="76" t="s">
        <v>256</v>
      </c>
      <c r="CA289" s="76" t="s">
        <v>256</v>
      </c>
      <c r="CB289" s="76" t="s">
        <v>256</v>
      </c>
      <c r="CC289" s="76" t="s">
        <v>256</v>
      </c>
      <c r="CD289" s="76" t="s">
        <v>715</v>
      </c>
      <c r="CE289" s="76" t="s">
        <v>296</v>
      </c>
      <c r="CF289" s="76" t="s">
        <v>297</v>
      </c>
      <c r="CG289" s="76" t="s">
        <v>297</v>
      </c>
      <c r="CH289" s="76" t="s">
        <v>297</v>
      </c>
      <c r="CI289" s="76" t="s">
        <v>297</v>
      </c>
      <c r="CJ289" s="76" t="s">
        <v>297</v>
      </c>
      <c r="CK289" s="76" t="s">
        <v>297</v>
      </c>
      <c r="CL289" s="79">
        <v>0</v>
      </c>
      <c r="CM289" s="79">
        <v>0</v>
      </c>
      <c r="CN289" s="79">
        <v>0</v>
      </c>
      <c r="CO289" s="79">
        <v>0</v>
      </c>
      <c r="CP289" s="79">
        <v>0</v>
      </c>
      <c r="CQ289" s="79">
        <v>0</v>
      </c>
      <c r="CR289" s="79">
        <v>0</v>
      </c>
      <c r="CS289" s="79">
        <v>0</v>
      </c>
      <c r="CT289" s="79">
        <v>0</v>
      </c>
      <c r="CU289" s="79">
        <v>2021100051989960</v>
      </c>
      <c r="CV289" s="79" t="s">
        <v>256</v>
      </c>
      <c r="CW289" s="76" t="s">
        <v>256</v>
      </c>
      <c r="CX289" s="79" t="s">
        <v>3143</v>
      </c>
      <c r="CY289" s="79" t="s">
        <v>256</v>
      </c>
      <c r="CZ289" s="79" t="s">
        <v>256</v>
      </c>
      <c r="DA289" s="79" t="s">
        <v>256</v>
      </c>
      <c r="DB289" s="79" t="s">
        <v>256</v>
      </c>
      <c r="DC289" s="79" t="s">
        <v>256</v>
      </c>
      <c r="DD289" s="79" t="s">
        <v>256</v>
      </c>
      <c r="DE289" s="79" t="s">
        <v>256</v>
      </c>
      <c r="DF289" s="44" t="s">
        <v>256</v>
      </c>
    </row>
    <row r="290" spans="1:110" x14ac:dyDescent="0.25">
      <c r="A290" s="76" t="s">
        <v>251</v>
      </c>
      <c r="B290" s="77">
        <v>43770</v>
      </c>
      <c r="C290" s="78" t="s">
        <v>252</v>
      </c>
      <c r="D290" s="78" t="s">
        <v>253</v>
      </c>
      <c r="E290" s="76" t="s">
        <v>254</v>
      </c>
      <c r="F290" s="76" t="s">
        <v>255</v>
      </c>
      <c r="G290" s="76" t="s">
        <v>256</v>
      </c>
      <c r="H290" s="76" t="s">
        <v>257</v>
      </c>
      <c r="I290" s="76" t="s">
        <v>258</v>
      </c>
      <c r="J290" s="78" t="s">
        <v>252</v>
      </c>
      <c r="K290" s="78" t="s">
        <v>259</v>
      </c>
      <c r="L290" s="76" t="s">
        <v>260</v>
      </c>
      <c r="M290" s="76" t="s">
        <v>261</v>
      </c>
      <c r="N290" s="76" t="s">
        <v>1523</v>
      </c>
      <c r="O290" s="76" t="s">
        <v>1524</v>
      </c>
      <c r="P290" s="76" t="s">
        <v>1525</v>
      </c>
      <c r="Q290" s="76" t="s">
        <v>1526</v>
      </c>
      <c r="R290" s="76" t="s">
        <v>697</v>
      </c>
      <c r="S290" s="76" t="s">
        <v>698</v>
      </c>
      <c r="T290" s="76" t="s">
        <v>338</v>
      </c>
      <c r="U290" s="76" t="s">
        <v>627</v>
      </c>
      <c r="V290" s="79">
        <v>300000</v>
      </c>
      <c r="W290" s="79">
        <v>0</v>
      </c>
      <c r="X290" s="76" t="s">
        <v>3144</v>
      </c>
      <c r="Y290" s="76" t="s">
        <v>741</v>
      </c>
      <c r="Z290" s="76" t="s">
        <v>272</v>
      </c>
      <c r="AA290" s="76" t="s">
        <v>448</v>
      </c>
      <c r="AB290" s="76" t="s">
        <v>742</v>
      </c>
      <c r="AC290" s="76" t="s">
        <v>743</v>
      </c>
      <c r="AD290" s="76" t="s">
        <v>744</v>
      </c>
      <c r="AE290" s="76" t="s">
        <v>223</v>
      </c>
      <c r="AF290" s="76" t="s">
        <v>3145</v>
      </c>
      <c r="AG290" s="76" t="s">
        <v>3146</v>
      </c>
      <c r="AH290" s="76" t="s">
        <v>368</v>
      </c>
      <c r="AI290" s="78" t="s">
        <v>3147</v>
      </c>
      <c r="AJ290" s="78" t="s">
        <v>2410</v>
      </c>
      <c r="AK290" s="79">
        <v>2400</v>
      </c>
      <c r="AL290" s="76" t="s">
        <v>209</v>
      </c>
      <c r="AM290" s="78" t="s">
        <v>3148</v>
      </c>
      <c r="AN290" s="78" t="s">
        <v>3038</v>
      </c>
      <c r="AO290" s="78" t="s">
        <v>3148</v>
      </c>
      <c r="AP290" s="76" t="s">
        <v>317</v>
      </c>
      <c r="AQ290" s="76" t="s">
        <v>232</v>
      </c>
      <c r="AR290" s="79">
        <v>800</v>
      </c>
      <c r="AS290" s="79" t="s">
        <v>256</v>
      </c>
      <c r="AT290" s="79">
        <v>0</v>
      </c>
      <c r="AU290" s="76" t="s">
        <v>3149</v>
      </c>
      <c r="AV290" s="79">
        <v>1600</v>
      </c>
      <c r="AW290" s="79">
        <v>0</v>
      </c>
      <c r="AX290" s="79">
        <v>1600</v>
      </c>
      <c r="AY290" s="79">
        <v>0</v>
      </c>
      <c r="AZ290" s="79">
        <v>1600</v>
      </c>
      <c r="BA290" s="76" t="s">
        <v>1523</v>
      </c>
      <c r="BB290" s="78" t="s">
        <v>3148</v>
      </c>
      <c r="BC290" s="78" t="s">
        <v>3150</v>
      </c>
      <c r="BD290" s="76">
        <v>53</v>
      </c>
      <c r="BE290" s="78" t="s">
        <v>3151</v>
      </c>
      <c r="BF290" s="76" t="s">
        <v>3152</v>
      </c>
      <c r="BG290" s="78" t="s">
        <v>3151</v>
      </c>
      <c r="BH290" s="76" t="s">
        <v>3152</v>
      </c>
      <c r="BI290" s="78" t="s">
        <v>3151</v>
      </c>
      <c r="BJ290" s="78" t="s">
        <v>3151</v>
      </c>
      <c r="BK290" s="76" t="s">
        <v>256</v>
      </c>
      <c r="BL290" s="79">
        <v>181197</v>
      </c>
      <c r="BM290" s="79">
        <v>179597</v>
      </c>
      <c r="BN290" s="76" t="s">
        <v>290</v>
      </c>
      <c r="BO290" s="76" t="s">
        <v>256</v>
      </c>
      <c r="BP290" s="76" t="s">
        <v>256</v>
      </c>
      <c r="BQ290" s="76" t="s">
        <v>256</v>
      </c>
      <c r="BR290" s="76" t="s">
        <v>743</v>
      </c>
      <c r="BS290" s="76" t="s">
        <v>293</v>
      </c>
      <c r="BT290" s="76" t="s">
        <v>256</v>
      </c>
      <c r="BU290" s="76" t="s">
        <v>256</v>
      </c>
      <c r="BV290" s="76" t="s">
        <v>256</v>
      </c>
      <c r="BW290" s="76" t="s">
        <v>256</v>
      </c>
      <c r="BX290" s="76" t="s">
        <v>256</v>
      </c>
      <c r="BY290" s="76" t="s">
        <v>3153</v>
      </c>
      <c r="BZ290" s="76" t="s">
        <v>256</v>
      </c>
      <c r="CA290" s="76" t="s">
        <v>256</v>
      </c>
      <c r="CB290" s="76" t="s">
        <v>256</v>
      </c>
      <c r="CC290" s="76" t="s">
        <v>256</v>
      </c>
      <c r="CD290" s="76" t="s">
        <v>1116</v>
      </c>
      <c r="CE290" s="76" t="s">
        <v>296</v>
      </c>
      <c r="CF290" s="76" t="s">
        <v>297</v>
      </c>
      <c r="CG290" s="76" t="s">
        <v>297</v>
      </c>
      <c r="CH290" s="76" t="s">
        <v>297</v>
      </c>
      <c r="CI290" s="76" t="s">
        <v>297</v>
      </c>
      <c r="CJ290" s="76" t="s">
        <v>297</v>
      </c>
      <c r="CK290" s="76" t="s">
        <v>297</v>
      </c>
      <c r="CL290" s="79">
        <v>0</v>
      </c>
      <c r="CM290" s="79">
        <v>0</v>
      </c>
      <c r="CN290" s="79">
        <v>0</v>
      </c>
      <c r="CO290" s="79">
        <v>0</v>
      </c>
      <c r="CP290" s="79">
        <v>0</v>
      </c>
      <c r="CQ290" s="79">
        <v>0</v>
      </c>
      <c r="CR290" s="79">
        <v>0</v>
      </c>
      <c r="CS290" s="79">
        <v>0</v>
      </c>
      <c r="CT290" s="79">
        <v>0</v>
      </c>
      <c r="CU290" s="79">
        <v>2021100052003620</v>
      </c>
      <c r="CV290" s="79" t="s">
        <v>256</v>
      </c>
      <c r="CW290" s="76" t="s">
        <v>256</v>
      </c>
      <c r="CX290" s="79" t="s">
        <v>3154</v>
      </c>
      <c r="CY290" s="79" t="s">
        <v>256</v>
      </c>
      <c r="CZ290" s="79" t="s">
        <v>256</v>
      </c>
      <c r="DA290" s="79" t="s">
        <v>256</v>
      </c>
      <c r="DB290" s="79" t="s">
        <v>256</v>
      </c>
      <c r="DC290" s="79" t="s">
        <v>256</v>
      </c>
      <c r="DD290" s="79" t="s">
        <v>256</v>
      </c>
      <c r="DE290" s="79" t="s">
        <v>256</v>
      </c>
      <c r="DF290" s="44" t="s">
        <v>256</v>
      </c>
    </row>
    <row r="291" spans="1:110" x14ac:dyDescent="0.25">
      <c r="A291" s="76" t="s">
        <v>251</v>
      </c>
      <c r="B291" s="77">
        <v>43770</v>
      </c>
      <c r="C291" s="78" t="s">
        <v>252</v>
      </c>
      <c r="D291" s="78" t="s">
        <v>253</v>
      </c>
      <c r="E291" s="76" t="s">
        <v>254</v>
      </c>
      <c r="F291" s="76" t="s">
        <v>255</v>
      </c>
      <c r="G291" s="76" t="s">
        <v>256</v>
      </c>
      <c r="H291" s="76" t="s">
        <v>257</v>
      </c>
      <c r="I291" s="76" t="s">
        <v>258</v>
      </c>
      <c r="J291" s="78" t="s">
        <v>252</v>
      </c>
      <c r="K291" s="78" t="s">
        <v>259</v>
      </c>
      <c r="L291" s="76" t="s">
        <v>260</v>
      </c>
      <c r="M291" s="76" t="s">
        <v>261</v>
      </c>
      <c r="N291" s="76" t="s">
        <v>1523</v>
      </c>
      <c r="O291" s="76" t="s">
        <v>1524</v>
      </c>
      <c r="P291" s="76" t="s">
        <v>1525</v>
      </c>
      <c r="Q291" s="76" t="s">
        <v>1526</v>
      </c>
      <c r="R291" s="76" t="s">
        <v>697</v>
      </c>
      <c r="S291" s="76" t="s">
        <v>698</v>
      </c>
      <c r="T291" s="76" t="s">
        <v>338</v>
      </c>
      <c r="U291" s="76" t="s">
        <v>627</v>
      </c>
      <c r="V291" s="79">
        <v>300000</v>
      </c>
      <c r="W291" s="79">
        <v>0</v>
      </c>
      <c r="X291" s="76" t="s">
        <v>3144</v>
      </c>
      <c r="Y291" s="76" t="s">
        <v>741</v>
      </c>
      <c r="Z291" s="76" t="s">
        <v>272</v>
      </c>
      <c r="AA291" s="76" t="s">
        <v>448</v>
      </c>
      <c r="AB291" s="76" t="s">
        <v>742</v>
      </c>
      <c r="AC291" s="76" t="s">
        <v>743</v>
      </c>
      <c r="AD291" s="76" t="s">
        <v>744</v>
      </c>
      <c r="AE291" s="76" t="s">
        <v>223</v>
      </c>
      <c r="AF291" s="76" t="s">
        <v>3145</v>
      </c>
      <c r="AG291" s="76" t="s">
        <v>3146</v>
      </c>
      <c r="AH291" s="76" t="s">
        <v>368</v>
      </c>
      <c r="AI291" s="78" t="s">
        <v>3147</v>
      </c>
      <c r="AJ291" s="78" t="s">
        <v>2410</v>
      </c>
      <c r="AK291" s="79">
        <v>76040</v>
      </c>
      <c r="AL291" s="76" t="s">
        <v>214</v>
      </c>
      <c r="AM291" s="78" t="s">
        <v>2793</v>
      </c>
      <c r="AN291" s="78" t="s">
        <v>2793</v>
      </c>
      <c r="AO291" s="78" t="s">
        <v>2793</v>
      </c>
      <c r="AP291" s="76" t="s">
        <v>232</v>
      </c>
      <c r="AQ291" s="76" t="s">
        <v>232</v>
      </c>
      <c r="AR291" s="79">
        <v>16040</v>
      </c>
      <c r="AS291" s="79" t="s">
        <v>256</v>
      </c>
      <c r="AT291" s="79">
        <v>0</v>
      </c>
      <c r="AU291" s="76" t="s">
        <v>3155</v>
      </c>
      <c r="AV291" s="79">
        <v>60000</v>
      </c>
      <c r="AW291" s="79">
        <v>4500</v>
      </c>
      <c r="AX291" s="79">
        <v>55500</v>
      </c>
      <c r="AY291" s="79">
        <v>0</v>
      </c>
      <c r="AZ291" s="79">
        <v>60000</v>
      </c>
      <c r="BA291" s="76" t="s">
        <v>741</v>
      </c>
      <c r="BB291" s="78" t="s">
        <v>2562</v>
      </c>
      <c r="BC291" s="78" t="s">
        <v>2562</v>
      </c>
      <c r="BD291" s="76">
        <v>25</v>
      </c>
      <c r="BE291" s="78" t="s">
        <v>1971</v>
      </c>
      <c r="BF291" s="76" t="s">
        <v>3156</v>
      </c>
      <c r="BG291" s="78" t="s">
        <v>1971</v>
      </c>
      <c r="BH291" s="76" t="s">
        <v>3156</v>
      </c>
      <c r="BI291" s="78" t="s">
        <v>1971</v>
      </c>
      <c r="BJ291" s="78" t="s">
        <v>1971</v>
      </c>
      <c r="BK291" s="76" t="s">
        <v>256</v>
      </c>
      <c r="BL291" s="79">
        <v>241197</v>
      </c>
      <c r="BM291" s="79">
        <v>181197</v>
      </c>
      <c r="BN291" s="76" t="s">
        <v>256</v>
      </c>
      <c r="BO291" s="76" t="s">
        <v>256</v>
      </c>
      <c r="BP291" s="76" t="s">
        <v>256</v>
      </c>
      <c r="BQ291" s="76" t="s">
        <v>256</v>
      </c>
      <c r="BR291" s="76" t="s">
        <v>743</v>
      </c>
      <c r="BS291" s="76" t="s">
        <v>293</v>
      </c>
      <c r="BT291" s="76" t="s">
        <v>256</v>
      </c>
      <c r="BU291" s="76" t="s">
        <v>256</v>
      </c>
      <c r="BV291" s="76" t="s">
        <v>256</v>
      </c>
      <c r="BW291" s="76" t="s">
        <v>256</v>
      </c>
      <c r="BX291" s="76" t="s">
        <v>256</v>
      </c>
      <c r="BY291" s="76" t="s">
        <v>3153</v>
      </c>
      <c r="BZ291" s="76" t="s">
        <v>256</v>
      </c>
      <c r="CA291" s="76" t="s">
        <v>256</v>
      </c>
      <c r="CB291" s="76" t="s">
        <v>256</v>
      </c>
      <c r="CC291" s="76" t="s">
        <v>256</v>
      </c>
      <c r="CD291" s="76" t="s">
        <v>1116</v>
      </c>
      <c r="CE291" s="76" t="s">
        <v>296</v>
      </c>
      <c r="CF291" s="76" t="s">
        <v>297</v>
      </c>
      <c r="CG291" s="76" t="s">
        <v>297</v>
      </c>
      <c r="CH291" s="76" t="s">
        <v>297</v>
      </c>
      <c r="CI291" s="76" t="s">
        <v>297</v>
      </c>
      <c r="CJ291" s="76" t="s">
        <v>297</v>
      </c>
      <c r="CK291" s="76" t="s">
        <v>297</v>
      </c>
      <c r="CL291" s="79">
        <v>0</v>
      </c>
      <c r="CM291" s="79">
        <v>0</v>
      </c>
      <c r="CN291" s="79">
        <v>0</v>
      </c>
      <c r="CO291" s="79">
        <v>0</v>
      </c>
      <c r="CP291" s="79">
        <v>0</v>
      </c>
      <c r="CQ291" s="79">
        <v>0</v>
      </c>
      <c r="CR291" s="79">
        <v>0</v>
      </c>
      <c r="CS291" s="79">
        <v>0</v>
      </c>
      <c r="CT291" s="79">
        <v>0</v>
      </c>
      <c r="CU291" s="79">
        <v>2021100051989990</v>
      </c>
      <c r="CV291" s="79" t="s">
        <v>256</v>
      </c>
      <c r="CW291" s="76" t="s">
        <v>256</v>
      </c>
      <c r="CX291" s="79" t="s">
        <v>3157</v>
      </c>
      <c r="CY291" s="79" t="s">
        <v>256</v>
      </c>
      <c r="CZ291" s="79" t="s">
        <v>256</v>
      </c>
      <c r="DA291" s="79" t="s">
        <v>256</v>
      </c>
      <c r="DB291" s="79" t="s">
        <v>256</v>
      </c>
      <c r="DC291" s="79" t="s">
        <v>256</v>
      </c>
      <c r="DD291" s="79" t="s">
        <v>256</v>
      </c>
      <c r="DE291" s="79" t="s">
        <v>256</v>
      </c>
      <c r="DF291" s="44" t="s">
        <v>256</v>
      </c>
    </row>
    <row r="292" spans="1:110" x14ac:dyDescent="0.25">
      <c r="A292" s="76" t="s">
        <v>251</v>
      </c>
      <c r="B292" s="77">
        <v>43770</v>
      </c>
      <c r="C292" s="78" t="s">
        <v>252</v>
      </c>
      <c r="D292" s="78" t="s">
        <v>253</v>
      </c>
      <c r="E292" s="76" t="s">
        <v>254</v>
      </c>
      <c r="F292" s="76" t="s">
        <v>255</v>
      </c>
      <c r="G292" s="76" t="s">
        <v>256</v>
      </c>
      <c r="H292" s="76" t="s">
        <v>257</v>
      </c>
      <c r="I292" s="76" t="s">
        <v>258</v>
      </c>
      <c r="J292" s="78" t="s">
        <v>252</v>
      </c>
      <c r="K292" s="78" t="s">
        <v>259</v>
      </c>
      <c r="L292" s="76" t="s">
        <v>260</v>
      </c>
      <c r="M292" s="76" t="s">
        <v>261</v>
      </c>
      <c r="N292" s="76" t="s">
        <v>3158</v>
      </c>
      <c r="O292" s="76" t="s">
        <v>3159</v>
      </c>
      <c r="P292" s="76" t="s">
        <v>3160</v>
      </c>
      <c r="Q292" s="76" t="s">
        <v>3161</v>
      </c>
      <c r="R292" s="76" t="s">
        <v>3162</v>
      </c>
      <c r="S292" s="76" t="s">
        <v>1440</v>
      </c>
      <c r="T292" s="76" t="s">
        <v>268</v>
      </c>
      <c r="U292" s="76" t="s">
        <v>512</v>
      </c>
      <c r="V292" s="79">
        <v>300000</v>
      </c>
      <c r="W292" s="79">
        <v>0</v>
      </c>
      <c r="X292" s="76" t="s">
        <v>3163</v>
      </c>
      <c r="Y292" s="76" t="s">
        <v>307</v>
      </c>
      <c r="Z292" s="76" t="s">
        <v>272</v>
      </c>
      <c r="AA292" s="76" t="s">
        <v>448</v>
      </c>
      <c r="AB292" s="76" t="s">
        <v>1654</v>
      </c>
      <c r="AC292" s="76" t="s">
        <v>1655</v>
      </c>
      <c r="AD292" s="76" t="s">
        <v>1656</v>
      </c>
      <c r="AE292" s="76" t="s">
        <v>223</v>
      </c>
      <c r="AF292" s="76" t="s">
        <v>2504</v>
      </c>
      <c r="AG292" s="76" t="s">
        <v>2505</v>
      </c>
      <c r="AH292" s="76" t="s">
        <v>313</v>
      </c>
      <c r="AI292" s="78" t="s">
        <v>2521</v>
      </c>
      <c r="AJ292" s="78" t="s">
        <v>2521</v>
      </c>
      <c r="AK292" s="79">
        <v>7431</v>
      </c>
      <c r="AL292" s="76" t="s">
        <v>209</v>
      </c>
      <c r="AM292" s="78" t="s">
        <v>3164</v>
      </c>
      <c r="AN292" s="78" t="s">
        <v>2969</v>
      </c>
      <c r="AO292" s="78" t="s">
        <v>3165</v>
      </c>
      <c r="AP292" s="76" t="s">
        <v>317</v>
      </c>
      <c r="AQ292" s="76" t="s">
        <v>232</v>
      </c>
      <c r="AR292" s="79">
        <v>5500</v>
      </c>
      <c r="AS292" s="79" t="s">
        <v>256</v>
      </c>
      <c r="AT292" s="79">
        <v>0</v>
      </c>
      <c r="AU292" s="76" t="s">
        <v>3166</v>
      </c>
      <c r="AV292" s="79">
        <v>1931</v>
      </c>
      <c r="AW292" s="79">
        <v>0</v>
      </c>
      <c r="AX292" s="79">
        <v>1931</v>
      </c>
      <c r="AY292" s="79">
        <v>0</v>
      </c>
      <c r="AZ292" s="79">
        <v>1931</v>
      </c>
      <c r="BA292" s="76" t="s">
        <v>3158</v>
      </c>
      <c r="BB292" s="78" t="s">
        <v>3164</v>
      </c>
      <c r="BC292" s="78" t="s">
        <v>3164</v>
      </c>
      <c r="BD292" s="76">
        <v>44</v>
      </c>
      <c r="BE292" s="78" t="s">
        <v>3046</v>
      </c>
      <c r="BF292" s="76" t="s">
        <v>3167</v>
      </c>
      <c r="BG292" s="78" t="s">
        <v>3046</v>
      </c>
      <c r="BH292" s="76" t="s">
        <v>3167</v>
      </c>
      <c r="BI292" s="78" t="s">
        <v>3046</v>
      </c>
      <c r="BJ292" s="78" t="s">
        <v>3046</v>
      </c>
      <c r="BK292" s="76" t="s">
        <v>256</v>
      </c>
      <c r="BL292" s="79">
        <v>250745</v>
      </c>
      <c r="BM292" s="79">
        <v>248814</v>
      </c>
      <c r="BN292" s="76" t="s">
        <v>256</v>
      </c>
      <c r="BO292" s="76" t="s">
        <v>256</v>
      </c>
      <c r="BP292" s="76" t="s">
        <v>256</v>
      </c>
      <c r="BQ292" s="76" t="s">
        <v>256</v>
      </c>
      <c r="BR292" s="76" t="s">
        <v>1655</v>
      </c>
      <c r="BS292" s="76" t="s">
        <v>293</v>
      </c>
      <c r="BT292" s="76" t="s">
        <v>256</v>
      </c>
      <c r="BU292" s="76" t="s">
        <v>256</v>
      </c>
      <c r="BV292" s="76" t="s">
        <v>256</v>
      </c>
      <c r="BW292" s="76" t="s">
        <v>256</v>
      </c>
      <c r="BX292" s="76" t="s">
        <v>256</v>
      </c>
      <c r="BY292" s="76" t="s">
        <v>323</v>
      </c>
      <c r="BZ292" s="76" t="s">
        <v>256</v>
      </c>
      <c r="CA292" s="76" t="s">
        <v>256</v>
      </c>
      <c r="CB292" s="76" t="s">
        <v>256</v>
      </c>
      <c r="CC292" s="76" t="s">
        <v>256</v>
      </c>
      <c r="CD292" s="76" t="s">
        <v>1662</v>
      </c>
      <c r="CE292" s="76" t="s">
        <v>296</v>
      </c>
      <c r="CF292" s="76" t="s">
        <v>297</v>
      </c>
      <c r="CG292" s="76" t="s">
        <v>297</v>
      </c>
      <c r="CH292" s="76" t="s">
        <v>297</v>
      </c>
      <c r="CI292" s="76" t="s">
        <v>297</v>
      </c>
      <c r="CJ292" s="76" t="s">
        <v>297</v>
      </c>
      <c r="CK292" s="76" t="s">
        <v>297</v>
      </c>
      <c r="CL292" s="79">
        <v>0</v>
      </c>
      <c r="CM292" s="79">
        <v>0</v>
      </c>
      <c r="CN292" s="79">
        <v>0</v>
      </c>
      <c r="CO292" s="79">
        <v>0</v>
      </c>
      <c r="CP292" s="79">
        <v>0</v>
      </c>
      <c r="CQ292" s="79">
        <v>0</v>
      </c>
      <c r="CR292" s="79">
        <v>0</v>
      </c>
      <c r="CS292" s="79">
        <v>0</v>
      </c>
      <c r="CT292" s="79">
        <v>0</v>
      </c>
      <c r="CU292" s="79">
        <v>2021100052000630</v>
      </c>
      <c r="CV292" s="79" t="s">
        <v>256</v>
      </c>
      <c r="CW292" s="76" t="s">
        <v>256</v>
      </c>
      <c r="CX292" s="79" t="s">
        <v>3168</v>
      </c>
      <c r="CY292" s="79" t="s">
        <v>256</v>
      </c>
      <c r="CZ292" s="79" t="s">
        <v>256</v>
      </c>
      <c r="DA292" s="79" t="s">
        <v>256</v>
      </c>
      <c r="DB292" s="79" t="s">
        <v>256</v>
      </c>
      <c r="DC292" s="79" t="s">
        <v>256</v>
      </c>
      <c r="DD292" s="79" t="s">
        <v>256</v>
      </c>
      <c r="DE292" s="79" t="s">
        <v>256</v>
      </c>
      <c r="DF292" s="44" t="s">
        <v>256</v>
      </c>
    </row>
    <row r="293" spans="1:110" x14ac:dyDescent="0.25">
      <c r="A293" s="76" t="s">
        <v>251</v>
      </c>
      <c r="B293" s="77">
        <v>43770</v>
      </c>
      <c r="C293" s="78" t="s">
        <v>252</v>
      </c>
      <c r="D293" s="78" t="s">
        <v>253</v>
      </c>
      <c r="E293" s="76" t="s">
        <v>254</v>
      </c>
      <c r="F293" s="76" t="s">
        <v>255</v>
      </c>
      <c r="G293" s="76" t="s">
        <v>256</v>
      </c>
      <c r="H293" s="76" t="s">
        <v>257</v>
      </c>
      <c r="I293" s="76" t="s">
        <v>258</v>
      </c>
      <c r="J293" s="78" t="s">
        <v>252</v>
      </c>
      <c r="K293" s="78" t="s">
        <v>259</v>
      </c>
      <c r="L293" s="76" t="s">
        <v>260</v>
      </c>
      <c r="M293" s="76" t="s">
        <v>261</v>
      </c>
      <c r="N293" s="76" t="s">
        <v>3158</v>
      </c>
      <c r="O293" s="76" t="s">
        <v>3159</v>
      </c>
      <c r="P293" s="76" t="s">
        <v>3160</v>
      </c>
      <c r="Q293" s="76" t="s">
        <v>3161</v>
      </c>
      <c r="R293" s="76" t="s">
        <v>3162</v>
      </c>
      <c r="S293" s="76" t="s">
        <v>1440</v>
      </c>
      <c r="T293" s="76" t="s">
        <v>268</v>
      </c>
      <c r="U293" s="76" t="s">
        <v>512</v>
      </c>
      <c r="V293" s="79">
        <v>300000</v>
      </c>
      <c r="W293" s="79">
        <v>0</v>
      </c>
      <c r="X293" s="76" t="s">
        <v>3163</v>
      </c>
      <c r="Y293" s="76" t="s">
        <v>307</v>
      </c>
      <c r="Z293" s="76" t="s">
        <v>272</v>
      </c>
      <c r="AA293" s="76" t="s">
        <v>448</v>
      </c>
      <c r="AB293" s="76" t="s">
        <v>1654</v>
      </c>
      <c r="AC293" s="76" t="s">
        <v>1655</v>
      </c>
      <c r="AD293" s="76" t="s">
        <v>1656</v>
      </c>
      <c r="AE293" s="76" t="s">
        <v>223</v>
      </c>
      <c r="AF293" s="76" t="s">
        <v>2504</v>
      </c>
      <c r="AG293" s="76" t="s">
        <v>2505</v>
      </c>
      <c r="AH293" s="76" t="s">
        <v>313</v>
      </c>
      <c r="AI293" s="78" t="s">
        <v>2521</v>
      </c>
      <c r="AJ293" s="78" t="s">
        <v>2521</v>
      </c>
      <c r="AK293" s="79">
        <v>24000</v>
      </c>
      <c r="AL293" s="76" t="s">
        <v>211</v>
      </c>
      <c r="AM293" s="78" t="s">
        <v>2986</v>
      </c>
      <c r="AN293" s="78" t="s">
        <v>2986</v>
      </c>
      <c r="AO293" s="78" t="s">
        <v>2986</v>
      </c>
      <c r="AP293" s="76" t="s">
        <v>232</v>
      </c>
      <c r="AQ293" s="76" t="s">
        <v>232</v>
      </c>
      <c r="AR293" s="79">
        <v>0</v>
      </c>
      <c r="AS293" s="79" t="s">
        <v>256</v>
      </c>
      <c r="AT293" s="79">
        <v>0</v>
      </c>
      <c r="AU293" s="76" t="s">
        <v>256</v>
      </c>
      <c r="AV293" s="79">
        <v>24000</v>
      </c>
      <c r="AW293" s="79">
        <v>1800</v>
      </c>
      <c r="AX293" s="79">
        <v>22200</v>
      </c>
      <c r="AY293" s="79">
        <v>0</v>
      </c>
      <c r="AZ293" s="79">
        <v>24000</v>
      </c>
      <c r="BA293" s="76" t="s">
        <v>307</v>
      </c>
      <c r="BB293" s="78" t="s">
        <v>2986</v>
      </c>
      <c r="BC293" s="78" t="s">
        <v>2986</v>
      </c>
      <c r="BD293" s="76">
        <v>23</v>
      </c>
      <c r="BE293" s="78" t="s">
        <v>2793</v>
      </c>
      <c r="BF293" s="76" t="s">
        <v>3169</v>
      </c>
      <c r="BG293" s="78" t="s">
        <v>2793</v>
      </c>
      <c r="BH293" s="76" t="s">
        <v>3169</v>
      </c>
      <c r="BI293" s="78" t="s">
        <v>2793</v>
      </c>
      <c r="BJ293" s="78" t="s">
        <v>2793</v>
      </c>
      <c r="BK293" s="76" t="s">
        <v>256</v>
      </c>
      <c r="BL293" s="79">
        <v>300000</v>
      </c>
      <c r="BM293" s="79">
        <v>276000</v>
      </c>
      <c r="BN293" s="76" t="s">
        <v>256</v>
      </c>
      <c r="BO293" s="76" t="s">
        <v>256</v>
      </c>
      <c r="BP293" s="76" t="s">
        <v>256</v>
      </c>
      <c r="BQ293" s="76" t="s">
        <v>256</v>
      </c>
      <c r="BR293" s="76" t="s">
        <v>1655</v>
      </c>
      <c r="BS293" s="76" t="s">
        <v>293</v>
      </c>
      <c r="BT293" s="76" t="s">
        <v>256</v>
      </c>
      <c r="BU293" s="76" t="s">
        <v>256</v>
      </c>
      <c r="BV293" s="76" t="s">
        <v>256</v>
      </c>
      <c r="BW293" s="76" t="s">
        <v>256</v>
      </c>
      <c r="BX293" s="76" t="s">
        <v>256</v>
      </c>
      <c r="BY293" s="76" t="s">
        <v>323</v>
      </c>
      <c r="BZ293" s="76" t="s">
        <v>256</v>
      </c>
      <c r="CA293" s="76" t="s">
        <v>256</v>
      </c>
      <c r="CB293" s="76" t="s">
        <v>256</v>
      </c>
      <c r="CC293" s="76" t="s">
        <v>256</v>
      </c>
      <c r="CD293" s="76" t="s">
        <v>1662</v>
      </c>
      <c r="CE293" s="76" t="s">
        <v>296</v>
      </c>
      <c r="CF293" s="76" t="s">
        <v>297</v>
      </c>
      <c r="CG293" s="76" t="s">
        <v>297</v>
      </c>
      <c r="CH293" s="76" t="s">
        <v>297</v>
      </c>
      <c r="CI293" s="76" t="s">
        <v>297</v>
      </c>
      <c r="CJ293" s="76" t="s">
        <v>297</v>
      </c>
      <c r="CK293" s="76" t="s">
        <v>297</v>
      </c>
      <c r="CL293" s="79">
        <v>0</v>
      </c>
      <c r="CM293" s="79">
        <v>0</v>
      </c>
      <c r="CN293" s="79">
        <v>0</v>
      </c>
      <c r="CO293" s="79">
        <v>0</v>
      </c>
      <c r="CP293" s="79">
        <v>0</v>
      </c>
      <c r="CQ293" s="79">
        <v>0</v>
      </c>
      <c r="CR293" s="79">
        <v>0</v>
      </c>
      <c r="CS293" s="79">
        <v>0</v>
      </c>
      <c r="CT293" s="79">
        <v>0</v>
      </c>
      <c r="CU293" s="79">
        <v>2021100051990320</v>
      </c>
      <c r="CV293" s="79" t="s">
        <v>256</v>
      </c>
      <c r="CW293" s="76" t="s">
        <v>256</v>
      </c>
      <c r="CX293" s="79" t="s">
        <v>3170</v>
      </c>
      <c r="CY293" s="79" t="s">
        <v>256</v>
      </c>
      <c r="CZ293" s="79" t="s">
        <v>256</v>
      </c>
      <c r="DA293" s="79" t="s">
        <v>256</v>
      </c>
      <c r="DB293" s="79" t="s">
        <v>256</v>
      </c>
      <c r="DC293" s="79" t="s">
        <v>256</v>
      </c>
      <c r="DD293" s="79" t="s">
        <v>256</v>
      </c>
      <c r="DE293" s="79" t="s">
        <v>256</v>
      </c>
      <c r="DF293" s="44" t="s">
        <v>256</v>
      </c>
    </row>
    <row r="294" spans="1:110" x14ac:dyDescent="0.25">
      <c r="A294" s="76" t="s">
        <v>251</v>
      </c>
      <c r="B294" s="77">
        <v>43770</v>
      </c>
      <c r="C294" s="78" t="s">
        <v>252</v>
      </c>
      <c r="D294" s="78" t="s">
        <v>253</v>
      </c>
      <c r="E294" s="76" t="s">
        <v>254</v>
      </c>
      <c r="F294" s="76" t="s">
        <v>255</v>
      </c>
      <c r="G294" s="76" t="s">
        <v>256</v>
      </c>
      <c r="H294" s="76" t="s">
        <v>257</v>
      </c>
      <c r="I294" s="76" t="s">
        <v>258</v>
      </c>
      <c r="J294" s="78" t="s">
        <v>252</v>
      </c>
      <c r="K294" s="78" t="s">
        <v>259</v>
      </c>
      <c r="L294" s="76" t="s">
        <v>260</v>
      </c>
      <c r="M294" s="76" t="s">
        <v>261</v>
      </c>
      <c r="N294" s="76" t="s">
        <v>3171</v>
      </c>
      <c r="O294" s="76" t="s">
        <v>3172</v>
      </c>
      <c r="P294" s="76" t="s">
        <v>3173</v>
      </c>
      <c r="Q294" s="76" t="s">
        <v>3174</v>
      </c>
      <c r="R294" s="76" t="s">
        <v>1261</v>
      </c>
      <c r="S294" s="76" t="s">
        <v>267</v>
      </c>
      <c r="T294" s="76" t="s">
        <v>268</v>
      </c>
      <c r="U294" s="76" t="s">
        <v>269</v>
      </c>
      <c r="V294" s="79">
        <v>300000</v>
      </c>
      <c r="W294" s="79">
        <v>0</v>
      </c>
      <c r="X294" s="76" t="s">
        <v>3175</v>
      </c>
      <c r="Y294" s="76" t="s">
        <v>1218</v>
      </c>
      <c r="Z294" s="76" t="s">
        <v>362</v>
      </c>
      <c r="AA294" s="76" t="s">
        <v>496</v>
      </c>
      <c r="AB294" s="76" t="s">
        <v>1219</v>
      </c>
      <c r="AC294" s="76" t="s">
        <v>297</v>
      </c>
      <c r="AD294" s="76" t="s">
        <v>1220</v>
      </c>
      <c r="AE294" s="76" t="s">
        <v>222</v>
      </c>
      <c r="AF294" s="76" t="s">
        <v>553</v>
      </c>
      <c r="AG294" s="76" t="s">
        <v>554</v>
      </c>
      <c r="AH294" s="76" t="s">
        <v>555</v>
      </c>
      <c r="AI294" s="78" t="s">
        <v>2140</v>
      </c>
      <c r="AJ294" s="78" t="s">
        <v>2206</v>
      </c>
      <c r="AK294" s="79">
        <v>20780</v>
      </c>
      <c r="AL294" s="76" t="s">
        <v>211</v>
      </c>
      <c r="AM294" s="78" t="s">
        <v>2670</v>
      </c>
      <c r="AN294" s="78" t="s">
        <v>2670</v>
      </c>
      <c r="AO294" s="78" t="s">
        <v>2670</v>
      </c>
      <c r="AP294" s="76" t="s">
        <v>373</v>
      </c>
      <c r="AQ294" s="76" t="s">
        <v>373</v>
      </c>
      <c r="AR294" s="79">
        <v>3920</v>
      </c>
      <c r="AS294" s="79" t="s">
        <v>256</v>
      </c>
      <c r="AT294" s="79">
        <v>0</v>
      </c>
      <c r="AU294" s="76" t="s">
        <v>3176</v>
      </c>
      <c r="AV294" s="79">
        <v>16860</v>
      </c>
      <c r="AW294" s="79">
        <v>0</v>
      </c>
      <c r="AX294" s="79">
        <v>16860</v>
      </c>
      <c r="AY294" s="79">
        <v>0</v>
      </c>
      <c r="AZ294" s="79">
        <v>16860</v>
      </c>
      <c r="BA294" s="76" t="s">
        <v>3171</v>
      </c>
      <c r="BB294" s="78" t="s">
        <v>2671</v>
      </c>
      <c r="BC294" s="78" t="s">
        <v>2671</v>
      </c>
      <c r="BD294" s="76">
        <v>23</v>
      </c>
      <c r="BE294" s="78" t="s">
        <v>2793</v>
      </c>
      <c r="BF294" s="76" t="s">
        <v>3177</v>
      </c>
      <c r="BG294" s="78" t="s">
        <v>2793</v>
      </c>
      <c r="BH294" s="76" t="s">
        <v>3177</v>
      </c>
      <c r="BI294" s="78" t="s">
        <v>2793</v>
      </c>
      <c r="BJ294" s="78" t="s">
        <v>2793</v>
      </c>
      <c r="BK294" s="76" t="s">
        <v>256</v>
      </c>
      <c r="BL294" s="79">
        <v>300000</v>
      </c>
      <c r="BM294" s="79">
        <v>283140</v>
      </c>
      <c r="BN294" s="76" t="s">
        <v>290</v>
      </c>
      <c r="BO294" s="76" t="s">
        <v>291</v>
      </c>
      <c r="BP294" s="76" t="s">
        <v>3178</v>
      </c>
      <c r="BQ294" s="76" t="s">
        <v>256</v>
      </c>
      <c r="BR294" s="76" t="s">
        <v>256</v>
      </c>
      <c r="BS294" s="76" t="s">
        <v>293</v>
      </c>
      <c r="BT294" s="76" t="s">
        <v>256</v>
      </c>
      <c r="BU294" s="76" t="s">
        <v>256</v>
      </c>
      <c r="BV294" s="76" t="s">
        <v>256</v>
      </c>
      <c r="BW294" s="76" t="s">
        <v>256</v>
      </c>
      <c r="BX294" s="76" t="s">
        <v>256</v>
      </c>
      <c r="BY294" s="76" t="s">
        <v>294</v>
      </c>
      <c r="BZ294" s="76" t="s">
        <v>256</v>
      </c>
      <c r="CA294" s="76" t="s">
        <v>256</v>
      </c>
      <c r="CB294" s="76" t="s">
        <v>256</v>
      </c>
      <c r="CC294" s="76" t="s">
        <v>256</v>
      </c>
      <c r="CD294" s="76" t="s">
        <v>1227</v>
      </c>
      <c r="CE294" s="76" t="s">
        <v>296</v>
      </c>
      <c r="CF294" s="76" t="s">
        <v>297</v>
      </c>
      <c r="CG294" s="76" t="s">
        <v>297</v>
      </c>
      <c r="CH294" s="76" t="s">
        <v>297</v>
      </c>
      <c r="CI294" s="76" t="s">
        <v>297</v>
      </c>
      <c r="CJ294" s="76" t="s">
        <v>297</v>
      </c>
      <c r="CK294" s="76" t="s">
        <v>297</v>
      </c>
      <c r="CL294" s="79">
        <v>0</v>
      </c>
      <c r="CM294" s="79">
        <v>0</v>
      </c>
      <c r="CN294" s="79">
        <v>0</v>
      </c>
      <c r="CO294" s="79">
        <v>0</v>
      </c>
      <c r="CP294" s="79">
        <v>0</v>
      </c>
      <c r="CQ294" s="79">
        <v>0</v>
      </c>
      <c r="CR294" s="79">
        <v>0</v>
      </c>
      <c r="CS294" s="79">
        <v>0</v>
      </c>
      <c r="CT294" s="79">
        <v>0</v>
      </c>
      <c r="CU294" s="79">
        <v>2021100051990350</v>
      </c>
      <c r="CV294" s="79" t="s">
        <v>256</v>
      </c>
      <c r="CW294" s="76" t="s">
        <v>256</v>
      </c>
      <c r="CX294" s="79" t="s">
        <v>3179</v>
      </c>
      <c r="CY294" s="79" t="s">
        <v>256</v>
      </c>
      <c r="CZ294" s="79" t="s">
        <v>256</v>
      </c>
      <c r="DA294" s="79" t="s">
        <v>256</v>
      </c>
      <c r="DB294" s="79" t="s">
        <v>256</v>
      </c>
      <c r="DC294" s="79" t="s">
        <v>256</v>
      </c>
      <c r="DD294" s="79" t="s">
        <v>256</v>
      </c>
      <c r="DE294" s="79" t="s">
        <v>256</v>
      </c>
      <c r="DF294" s="44" t="s">
        <v>256</v>
      </c>
    </row>
    <row r="295" spans="1:110" x14ac:dyDescent="0.25">
      <c r="A295" s="76" t="s">
        <v>251</v>
      </c>
      <c r="B295" s="77">
        <v>43770</v>
      </c>
      <c r="C295" s="78" t="s">
        <v>252</v>
      </c>
      <c r="D295" s="78" t="s">
        <v>253</v>
      </c>
      <c r="E295" s="76" t="s">
        <v>254</v>
      </c>
      <c r="F295" s="76" t="s">
        <v>255</v>
      </c>
      <c r="G295" s="76" t="s">
        <v>256</v>
      </c>
      <c r="H295" s="76" t="s">
        <v>257</v>
      </c>
      <c r="I295" s="76" t="s">
        <v>258</v>
      </c>
      <c r="J295" s="78" t="s">
        <v>252</v>
      </c>
      <c r="K295" s="78" t="s">
        <v>259</v>
      </c>
      <c r="L295" s="76" t="s">
        <v>260</v>
      </c>
      <c r="M295" s="76" t="s">
        <v>261</v>
      </c>
      <c r="N295" s="76" t="s">
        <v>2276</v>
      </c>
      <c r="O295" s="76" t="s">
        <v>2277</v>
      </c>
      <c r="P295" s="76" t="s">
        <v>2278</v>
      </c>
      <c r="Q295" s="76" t="s">
        <v>2276</v>
      </c>
      <c r="R295" s="76" t="s">
        <v>421</v>
      </c>
      <c r="S295" s="76" t="s">
        <v>422</v>
      </c>
      <c r="T295" s="76" t="s">
        <v>268</v>
      </c>
      <c r="U295" s="76" t="s">
        <v>203</v>
      </c>
      <c r="V295" s="79">
        <v>300000</v>
      </c>
      <c r="W295" s="79">
        <v>0</v>
      </c>
      <c r="X295" s="76" t="s">
        <v>3180</v>
      </c>
      <c r="Y295" s="76" t="s">
        <v>610</v>
      </c>
      <c r="Z295" s="76" t="s">
        <v>272</v>
      </c>
      <c r="AA295" s="76" t="s">
        <v>611</v>
      </c>
      <c r="AB295" s="76" t="s">
        <v>612</v>
      </c>
      <c r="AC295" s="76" t="s">
        <v>613</v>
      </c>
      <c r="AD295" s="76" t="s">
        <v>614</v>
      </c>
      <c r="AE295" s="76" t="s">
        <v>222</v>
      </c>
      <c r="AF295" s="76" t="s">
        <v>3181</v>
      </c>
      <c r="AG295" s="76" t="s">
        <v>3182</v>
      </c>
      <c r="AH295" s="76" t="s">
        <v>574</v>
      </c>
      <c r="AI295" s="78" t="s">
        <v>3183</v>
      </c>
      <c r="AJ295" s="78" t="s">
        <v>3183</v>
      </c>
      <c r="AK295" s="79">
        <v>12425</v>
      </c>
      <c r="AL295" s="76" t="s">
        <v>210</v>
      </c>
      <c r="AM295" s="78" t="s">
        <v>2986</v>
      </c>
      <c r="AN295" s="78" t="s">
        <v>2986</v>
      </c>
      <c r="AO295" s="78" t="s">
        <v>2986</v>
      </c>
      <c r="AP295" s="76" t="s">
        <v>232</v>
      </c>
      <c r="AQ295" s="76" t="s">
        <v>232</v>
      </c>
      <c r="AR295" s="79">
        <v>562</v>
      </c>
      <c r="AS295" s="79" t="s">
        <v>256</v>
      </c>
      <c r="AT295" s="79">
        <v>621</v>
      </c>
      <c r="AU295" s="76" t="s">
        <v>3184</v>
      </c>
      <c r="AV295" s="79">
        <v>11242</v>
      </c>
      <c r="AW295" s="79">
        <v>0</v>
      </c>
      <c r="AX295" s="79">
        <v>11242</v>
      </c>
      <c r="AY295" s="79">
        <v>0</v>
      </c>
      <c r="AZ295" s="79">
        <v>11242</v>
      </c>
      <c r="BA295" s="76" t="s">
        <v>688</v>
      </c>
      <c r="BB295" s="78" t="s">
        <v>2671</v>
      </c>
      <c r="BC295" s="78" t="s">
        <v>2671</v>
      </c>
      <c r="BD295" s="76">
        <v>23</v>
      </c>
      <c r="BE295" s="78" t="s">
        <v>2793</v>
      </c>
      <c r="BF295" s="76" t="s">
        <v>3185</v>
      </c>
      <c r="BG295" s="78" t="s">
        <v>2793</v>
      </c>
      <c r="BH295" s="76" t="s">
        <v>3185</v>
      </c>
      <c r="BI295" s="78" t="s">
        <v>2793</v>
      </c>
      <c r="BJ295" s="78" t="s">
        <v>2793</v>
      </c>
      <c r="BK295" s="76" t="s">
        <v>256</v>
      </c>
      <c r="BL295" s="79">
        <v>185062</v>
      </c>
      <c r="BM295" s="79">
        <v>173820</v>
      </c>
      <c r="BN295" s="76" t="s">
        <v>256</v>
      </c>
      <c r="BO295" s="76" t="s">
        <v>256</v>
      </c>
      <c r="BP295" s="76" t="s">
        <v>256</v>
      </c>
      <c r="BQ295" s="76" t="s">
        <v>256</v>
      </c>
      <c r="BR295" s="76" t="s">
        <v>613</v>
      </c>
      <c r="BS295" s="76" t="s">
        <v>293</v>
      </c>
      <c r="BT295" s="76" t="s">
        <v>256</v>
      </c>
      <c r="BU295" s="76" t="s">
        <v>256</v>
      </c>
      <c r="BV295" s="76" t="s">
        <v>256</v>
      </c>
      <c r="BW295" s="76" t="s">
        <v>256</v>
      </c>
      <c r="BX295" s="76" t="s">
        <v>256</v>
      </c>
      <c r="BY295" s="76" t="s">
        <v>580</v>
      </c>
      <c r="BZ295" s="76" t="s">
        <v>256</v>
      </c>
      <c r="CA295" s="76" t="s">
        <v>256</v>
      </c>
      <c r="CB295" s="76" t="s">
        <v>256</v>
      </c>
      <c r="CC295" s="76" t="s">
        <v>256</v>
      </c>
      <c r="CD295" s="76" t="s">
        <v>691</v>
      </c>
      <c r="CE295" s="76" t="s">
        <v>296</v>
      </c>
      <c r="CF295" s="76" t="s">
        <v>297</v>
      </c>
      <c r="CG295" s="76" t="s">
        <v>297</v>
      </c>
      <c r="CH295" s="76" t="s">
        <v>297</v>
      </c>
      <c r="CI295" s="76" t="s">
        <v>297</v>
      </c>
      <c r="CJ295" s="76" t="s">
        <v>297</v>
      </c>
      <c r="CK295" s="76" t="s">
        <v>297</v>
      </c>
      <c r="CL295" s="79">
        <v>0</v>
      </c>
      <c r="CM295" s="79">
        <v>0</v>
      </c>
      <c r="CN295" s="79">
        <v>0</v>
      </c>
      <c r="CO295" s="79">
        <v>0</v>
      </c>
      <c r="CP295" s="79">
        <v>0</v>
      </c>
      <c r="CQ295" s="79">
        <v>0</v>
      </c>
      <c r="CR295" s="79">
        <v>0</v>
      </c>
      <c r="CS295" s="79">
        <v>0</v>
      </c>
      <c r="CT295" s="79">
        <v>0</v>
      </c>
      <c r="CU295" s="79">
        <v>2021100051990750</v>
      </c>
      <c r="CV295" s="79" t="s">
        <v>256</v>
      </c>
      <c r="CW295" s="76" t="s">
        <v>256</v>
      </c>
      <c r="CX295" s="79" t="s">
        <v>3186</v>
      </c>
      <c r="CY295" s="79" t="s">
        <v>256</v>
      </c>
      <c r="CZ295" s="79" t="s">
        <v>256</v>
      </c>
      <c r="DA295" s="79" t="s">
        <v>256</v>
      </c>
      <c r="DB295" s="79" t="s">
        <v>256</v>
      </c>
      <c r="DC295" s="79" t="s">
        <v>256</v>
      </c>
      <c r="DD295" s="79" t="s">
        <v>256</v>
      </c>
      <c r="DE295" s="79" t="s">
        <v>256</v>
      </c>
      <c r="DF295" s="44" t="s">
        <v>256</v>
      </c>
    </row>
    <row r="296" spans="1:110" x14ac:dyDescent="0.25">
      <c r="A296" s="76" t="s">
        <v>251</v>
      </c>
      <c r="B296" s="77">
        <v>43770</v>
      </c>
      <c r="C296" s="78" t="s">
        <v>252</v>
      </c>
      <c r="D296" s="78" t="s">
        <v>253</v>
      </c>
      <c r="E296" s="76" t="s">
        <v>254</v>
      </c>
      <c r="F296" s="76" t="s">
        <v>255</v>
      </c>
      <c r="G296" s="76" t="s">
        <v>256</v>
      </c>
      <c r="H296" s="76" t="s">
        <v>257</v>
      </c>
      <c r="I296" s="76" t="s">
        <v>258</v>
      </c>
      <c r="J296" s="78" t="s">
        <v>252</v>
      </c>
      <c r="K296" s="78" t="s">
        <v>259</v>
      </c>
      <c r="L296" s="76" t="s">
        <v>260</v>
      </c>
      <c r="M296" s="76" t="s">
        <v>261</v>
      </c>
      <c r="N296" s="76" t="s">
        <v>3133</v>
      </c>
      <c r="O296" s="76" t="s">
        <v>3134</v>
      </c>
      <c r="P296" s="76" t="s">
        <v>3135</v>
      </c>
      <c r="Q296" s="76" t="s">
        <v>3136</v>
      </c>
      <c r="R296" s="76" t="s">
        <v>2336</v>
      </c>
      <c r="S296" s="76" t="s">
        <v>2073</v>
      </c>
      <c r="T296" s="76" t="s">
        <v>268</v>
      </c>
      <c r="U296" s="76" t="s">
        <v>269</v>
      </c>
      <c r="V296" s="79">
        <v>300000</v>
      </c>
      <c r="W296" s="79">
        <v>0</v>
      </c>
      <c r="X296" s="76" t="s">
        <v>3187</v>
      </c>
      <c r="Y296" s="76" t="s">
        <v>473</v>
      </c>
      <c r="Z296" s="76" t="s">
        <v>272</v>
      </c>
      <c r="AA296" s="76" t="s">
        <v>474</v>
      </c>
      <c r="AB296" s="76" t="s">
        <v>475</v>
      </c>
      <c r="AC296" s="76" t="s">
        <v>476</v>
      </c>
      <c r="AD296" s="76" t="s">
        <v>477</v>
      </c>
      <c r="AE296" s="76" t="s">
        <v>222</v>
      </c>
      <c r="AF296" s="76" t="s">
        <v>2518</v>
      </c>
      <c r="AG296" s="76" t="s">
        <v>2519</v>
      </c>
      <c r="AH296" s="76" t="s">
        <v>555</v>
      </c>
      <c r="AI296" s="78" t="s">
        <v>2521</v>
      </c>
      <c r="AJ296" s="78" t="s">
        <v>2793</v>
      </c>
      <c r="AK296" s="79">
        <v>102996</v>
      </c>
      <c r="AL296" s="76" t="s">
        <v>215</v>
      </c>
      <c r="AM296" s="78" t="s">
        <v>1969</v>
      </c>
      <c r="AN296" s="78" t="s">
        <v>1969</v>
      </c>
      <c r="AO296" s="78" t="s">
        <v>1969</v>
      </c>
      <c r="AP296" s="76" t="s">
        <v>232</v>
      </c>
      <c r="AQ296" s="76" t="s">
        <v>232</v>
      </c>
      <c r="AR296" s="79">
        <v>32415</v>
      </c>
      <c r="AS296" s="79" t="s">
        <v>256</v>
      </c>
      <c r="AT296" s="79">
        <v>4168</v>
      </c>
      <c r="AU296" s="76" t="s">
        <v>3188</v>
      </c>
      <c r="AV296" s="79">
        <v>66413</v>
      </c>
      <c r="AW296" s="79">
        <v>4981</v>
      </c>
      <c r="AX296" s="79">
        <v>61432</v>
      </c>
      <c r="AY296" s="79">
        <v>0</v>
      </c>
      <c r="AZ296" s="79">
        <v>66413</v>
      </c>
      <c r="BA296" s="76" t="s">
        <v>473</v>
      </c>
      <c r="BB296" s="78" t="s">
        <v>3189</v>
      </c>
      <c r="BC296" s="78" t="s">
        <v>3189</v>
      </c>
      <c r="BD296" s="76">
        <v>38</v>
      </c>
      <c r="BE296" s="78" t="s">
        <v>2001</v>
      </c>
      <c r="BF296" s="76" t="s">
        <v>3190</v>
      </c>
      <c r="BG296" s="78" t="s">
        <v>2001</v>
      </c>
      <c r="BH296" s="76" t="s">
        <v>3190</v>
      </c>
      <c r="BI296" s="78" t="s">
        <v>2001</v>
      </c>
      <c r="BJ296" s="78" t="s">
        <v>2001</v>
      </c>
      <c r="BK296" s="76" t="s">
        <v>256</v>
      </c>
      <c r="BL296" s="79">
        <v>280110</v>
      </c>
      <c r="BM296" s="79">
        <v>213697</v>
      </c>
      <c r="BN296" s="76" t="s">
        <v>290</v>
      </c>
      <c r="BO296" s="76" t="s">
        <v>291</v>
      </c>
      <c r="BP296" s="76" t="s">
        <v>3191</v>
      </c>
      <c r="BQ296" s="76" t="s">
        <v>256</v>
      </c>
      <c r="BR296" s="76" t="s">
        <v>476</v>
      </c>
      <c r="BS296" s="76" t="s">
        <v>293</v>
      </c>
      <c r="BT296" s="76" t="s">
        <v>256</v>
      </c>
      <c r="BU296" s="76" t="s">
        <v>256</v>
      </c>
      <c r="BV296" s="76" t="s">
        <v>256</v>
      </c>
      <c r="BW296" s="76" t="s">
        <v>256</v>
      </c>
      <c r="BX296" s="76" t="s">
        <v>256</v>
      </c>
      <c r="BY296" s="76" t="s">
        <v>294</v>
      </c>
      <c r="BZ296" s="76" t="s">
        <v>256</v>
      </c>
      <c r="CA296" s="76" t="s">
        <v>256</v>
      </c>
      <c r="CB296" s="76" t="s">
        <v>256</v>
      </c>
      <c r="CC296" s="76" t="s">
        <v>256</v>
      </c>
      <c r="CD296" s="76" t="s">
        <v>486</v>
      </c>
      <c r="CE296" s="76" t="s">
        <v>296</v>
      </c>
      <c r="CF296" s="76" t="s">
        <v>297</v>
      </c>
      <c r="CG296" s="76" t="s">
        <v>297</v>
      </c>
      <c r="CH296" s="76" t="s">
        <v>297</v>
      </c>
      <c r="CI296" s="76" t="s">
        <v>297</v>
      </c>
      <c r="CJ296" s="76" t="s">
        <v>297</v>
      </c>
      <c r="CK296" s="76" t="s">
        <v>297</v>
      </c>
      <c r="CL296" s="79">
        <v>0</v>
      </c>
      <c r="CM296" s="79">
        <v>0</v>
      </c>
      <c r="CN296" s="79">
        <v>0</v>
      </c>
      <c r="CO296" s="79">
        <v>0</v>
      </c>
      <c r="CP296" s="79">
        <v>0</v>
      </c>
      <c r="CQ296" s="79">
        <v>0</v>
      </c>
      <c r="CR296" s="79">
        <v>0</v>
      </c>
      <c r="CS296" s="79">
        <v>0</v>
      </c>
      <c r="CT296" s="79">
        <v>0</v>
      </c>
      <c r="CU296" s="79">
        <v>2021100051990900</v>
      </c>
      <c r="CV296" s="79" t="s">
        <v>256</v>
      </c>
      <c r="CW296" s="76" t="s">
        <v>256</v>
      </c>
      <c r="CX296" s="79" t="s">
        <v>3192</v>
      </c>
      <c r="CY296" s="79" t="s">
        <v>256</v>
      </c>
      <c r="CZ296" s="79" t="s">
        <v>256</v>
      </c>
      <c r="DA296" s="79" t="s">
        <v>256</v>
      </c>
      <c r="DB296" s="79" t="s">
        <v>256</v>
      </c>
      <c r="DC296" s="79" t="s">
        <v>256</v>
      </c>
      <c r="DD296" s="79" t="s">
        <v>256</v>
      </c>
      <c r="DE296" s="79" t="s">
        <v>256</v>
      </c>
      <c r="DF296" s="44" t="s">
        <v>256</v>
      </c>
    </row>
    <row r="297" spans="1:110" x14ac:dyDescent="0.25">
      <c r="A297" s="76" t="s">
        <v>251</v>
      </c>
      <c r="B297" s="77">
        <v>43770</v>
      </c>
      <c r="C297" s="78" t="s">
        <v>252</v>
      </c>
      <c r="D297" s="78" t="s">
        <v>253</v>
      </c>
      <c r="E297" s="76" t="s">
        <v>254</v>
      </c>
      <c r="F297" s="76" t="s">
        <v>255</v>
      </c>
      <c r="G297" s="76" t="s">
        <v>256</v>
      </c>
      <c r="H297" s="76" t="s">
        <v>257</v>
      </c>
      <c r="I297" s="76" t="s">
        <v>258</v>
      </c>
      <c r="J297" s="78" t="s">
        <v>252</v>
      </c>
      <c r="K297" s="78" t="s">
        <v>259</v>
      </c>
      <c r="L297" s="76" t="s">
        <v>260</v>
      </c>
      <c r="M297" s="76" t="s">
        <v>261</v>
      </c>
      <c r="N297" s="76" t="s">
        <v>2825</v>
      </c>
      <c r="O297" s="76" t="s">
        <v>927</v>
      </c>
      <c r="P297" s="76" t="s">
        <v>2826</v>
      </c>
      <c r="Q297" s="76" t="s">
        <v>2827</v>
      </c>
      <c r="R297" s="76" t="s">
        <v>2828</v>
      </c>
      <c r="S297" s="76" t="s">
        <v>267</v>
      </c>
      <c r="T297" s="76" t="s">
        <v>338</v>
      </c>
      <c r="U297" s="76" t="s">
        <v>548</v>
      </c>
      <c r="V297" s="79">
        <v>300000</v>
      </c>
      <c r="W297" s="79">
        <v>0</v>
      </c>
      <c r="X297" s="76" t="s">
        <v>3193</v>
      </c>
      <c r="Y297" s="76" t="s">
        <v>610</v>
      </c>
      <c r="Z297" s="76" t="s">
        <v>272</v>
      </c>
      <c r="AA297" s="76" t="s">
        <v>611</v>
      </c>
      <c r="AB297" s="76" t="s">
        <v>612</v>
      </c>
      <c r="AC297" s="76" t="s">
        <v>613</v>
      </c>
      <c r="AD297" s="76" t="s">
        <v>614</v>
      </c>
      <c r="AE297" s="76" t="s">
        <v>222</v>
      </c>
      <c r="AF297" s="76" t="s">
        <v>2830</v>
      </c>
      <c r="AG297" s="76" t="s">
        <v>2831</v>
      </c>
      <c r="AH297" s="76" t="s">
        <v>574</v>
      </c>
      <c r="AI297" s="78" t="s">
        <v>2986</v>
      </c>
      <c r="AJ297" s="78" t="s">
        <v>2671</v>
      </c>
      <c r="AK297" s="79">
        <v>23889</v>
      </c>
      <c r="AL297" s="76" t="s">
        <v>211</v>
      </c>
      <c r="AM297" s="78" t="s">
        <v>3194</v>
      </c>
      <c r="AN297" s="78" t="s">
        <v>3194</v>
      </c>
      <c r="AO297" s="78" t="s">
        <v>3194</v>
      </c>
      <c r="AP297" s="76" t="s">
        <v>232</v>
      </c>
      <c r="AQ297" s="76" t="s">
        <v>232</v>
      </c>
      <c r="AR297" s="79">
        <v>586</v>
      </c>
      <c r="AS297" s="79" t="s">
        <v>256</v>
      </c>
      <c r="AT297" s="79">
        <v>1194</v>
      </c>
      <c r="AU297" s="76" t="s">
        <v>3195</v>
      </c>
      <c r="AV297" s="79">
        <v>22109</v>
      </c>
      <c r="AW297" s="79">
        <v>0</v>
      </c>
      <c r="AX297" s="79">
        <v>22109</v>
      </c>
      <c r="AY297" s="79">
        <v>0</v>
      </c>
      <c r="AZ297" s="79">
        <v>22109</v>
      </c>
      <c r="BA297" s="76" t="s">
        <v>688</v>
      </c>
      <c r="BB297" s="78" t="s">
        <v>2562</v>
      </c>
      <c r="BC297" s="78" t="s">
        <v>2562</v>
      </c>
      <c r="BD297" s="76">
        <v>25</v>
      </c>
      <c r="BE297" s="78" t="s">
        <v>1971</v>
      </c>
      <c r="BF297" s="76" t="s">
        <v>3196</v>
      </c>
      <c r="BG297" s="78" t="s">
        <v>1971</v>
      </c>
      <c r="BH297" s="76" t="s">
        <v>3196</v>
      </c>
      <c r="BI297" s="78" t="s">
        <v>1971</v>
      </c>
      <c r="BJ297" s="78" t="s">
        <v>1971</v>
      </c>
      <c r="BK297" s="76" t="s">
        <v>256</v>
      </c>
      <c r="BL297" s="79">
        <v>214133</v>
      </c>
      <c r="BM297" s="79">
        <v>192024</v>
      </c>
      <c r="BN297" s="76" t="s">
        <v>256</v>
      </c>
      <c r="BO297" s="76" t="s">
        <v>256</v>
      </c>
      <c r="BP297" s="76" t="s">
        <v>256</v>
      </c>
      <c r="BQ297" s="76" t="s">
        <v>256</v>
      </c>
      <c r="BR297" s="76" t="s">
        <v>613</v>
      </c>
      <c r="BS297" s="76" t="s">
        <v>293</v>
      </c>
      <c r="BT297" s="76" t="s">
        <v>256</v>
      </c>
      <c r="BU297" s="76" t="s">
        <v>256</v>
      </c>
      <c r="BV297" s="76" t="s">
        <v>256</v>
      </c>
      <c r="BW297" s="76" t="s">
        <v>256</v>
      </c>
      <c r="BX297" s="76" t="s">
        <v>256</v>
      </c>
      <c r="BY297" s="76" t="s">
        <v>580</v>
      </c>
      <c r="BZ297" s="76" t="s">
        <v>256</v>
      </c>
      <c r="CA297" s="76" t="s">
        <v>256</v>
      </c>
      <c r="CB297" s="76" t="s">
        <v>256</v>
      </c>
      <c r="CC297" s="76" t="s">
        <v>256</v>
      </c>
      <c r="CD297" s="76" t="s">
        <v>691</v>
      </c>
      <c r="CE297" s="76" t="s">
        <v>296</v>
      </c>
      <c r="CF297" s="76" t="s">
        <v>297</v>
      </c>
      <c r="CG297" s="76" t="s">
        <v>297</v>
      </c>
      <c r="CH297" s="76" t="s">
        <v>297</v>
      </c>
      <c r="CI297" s="76" t="s">
        <v>297</v>
      </c>
      <c r="CJ297" s="76" t="s">
        <v>297</v>
      </c>
      <c r="CK297" s="76" t="s">
        <v>297</v>
      </c>
      <c r="CL297" s="79">
        <v>0</v>
      </c>
      <c r="CM297" s="79">
        <v>0</v>
      </c>
      <c r="CN297" s="79">
        <v>0</v>
      </c>
      <c r="CO297" s="79">
        <v>0</v>
      </c>
      <c r="CP297" s="79">
        <v>0</v>
      </c>
      <c r="CQ297" s="79">
        <v>0</v>
      </c>
      <c r="CR297" s="79">
        <v>0</v>
      </c>
      <c r="CS297" s="79">
        <v>0</v>
      </c>
      <c r="CT297" s="79">
        <v>0</v>
      </c>
      <c r="CU297" s="79">
        <v>2021100051991290</v>
      </c>
      <c r="CV297" s="79" t="s">
        <v>256</v>
      </c>
      <c r="CW297" s="76" t="s">
        <v>256</v>
      </c>
      <c r="CX297" s="79" t="s">
        <v>3197</v>
      </c>
      <c r="CY297" s="79" t="s">
        <v>256</v>
      </c>
      <c r="CZ297" s="79" t="s">
        <v>256</v>
      </c>
      <c r="DA297" s="79" t="s">
        <v>256</v>
      </c>
      <c r="DB297" s="79" t="s">
        <v>256</v>
      </c>
      <c r="DC297" s="79" t="s">
        <v>256</v>
      </c>
      <c r="DD297" s="79" t="s">
        <v>256</v>
      </c>
      <c r="DE297" s="79" t="s">
        <v>256</v>
      </c>
      <c r="DF297" s="44" t="s">
        <v>256</v>
      </c>
    </row>
    <row r="298" spans="1:110" x14ac:dyDescent="0.25">
      <c r="A298" s="76" t="s">
        <v>251</v>
      </c>
      <c r="B298" s="77">
        <v>43770</v>
      </c>
      <c r="C298" s="78" t="s">
        <v>252</v>
      </c>
      <c r="D298" s="78" t="s">
        <v>253</v>
      </c>
      <c r="E298" s="76" t="s">
        <v>254</v>
      </c>
      <c r="F298" s="76" t="s">
        <v>255</v>
      </c>
      <c r="G298" s="76" t="s">
        <v>256</v>
      </c>
      <c r="H298" s="76" t="s">
        <v>257</v>
      </c>
      <c r="I298" s="76" t="s">
        <v>258</v>
      </c>
      <c r="J298" s="78" t="s">
        <v>252</v>
      </c>
      <c r="K298" s="78" t="s">
        <v>259</v>
      </c>
      <c r="L298" s="76" t="s">
        <v>260</v>
      </c>
      <c r="M298" s="76" t="s">
        <v>261</v>
      </c>
      <c r="N298" s="76" t="s">
        <v>2814</v>
      </c>
      <c r="O298" s="76" t="s">
        <v>2815</v>
      </c>
      <c r="P298" s="76" t="s">
        <v>2816</v>
      </c>
      <c r="Q298" s="76" t="s">
        <v>3085</v>
      </c>
      <c r="R298" s="76" t="s">
        <v>3086</v>
      </c>
      <c r="S298" s="76" t="s">
        <v>698</v>
      </c>
      <c r="T298" s="76" t="s">
        <v>338</v>
      </c>
      <c r="U298" s="76" t="s">
        <v>627</v>
      </c>
      <c r="V298" s="79">
        <v>300000</v>
      </c>
      <c r="W298" s="79">
        <v>0</v>
      </c>
      <c r="X298" s="76" t="s">
        <v>3198</v>
      </c>
      <c r="Y298" s="76" t="s">
        <v>610</v>
      </c>
      <c r="Z298" s="76" t="s">
        <v>272</v>
      </c>
      <c r="AA298" s="76" t="s">
        <v>611</v>
      </c>
      <c r="AB298" s="76" t="s">
        <v>612</v>
      </c>
      <c r="AC298" s="76" t="s">
        <v>613</v>
      </c>
      <c r="AD298" s="76" t="s">
        <v>614</v>
      </c>
      <c r="AE298" s="76" t="s">
        <v>222</v>
      </c>
      <c r="AF298" s="76" t="s">
        <v>3199</v>
      </c>
      <c r="AG298" s="76" t="s">
        <v>3200</v>
      </c>
      <c r="AH298" s="76" t="s">
        <v>555</v>
      </c>
      <c r="AI298" s="78" t="s">
        <v>2986</v>
      </c>
      <c r="AJ298" s="78" t="s">
        <v>3201</v>
      </c>
      <c r="AK298" s="79">
        <v>12690</v>
      </c>
      <c r="AL298" s="76" t="s">
        <v>210</v>
      </c>
      <c r="AM298" s="78" t="s">
        <v>3151</v>
      </c>
      <c r="AN298" s="78" t="s">
        <v>2978</v>
      </c>
      <c r="AO298" s="78" t="s">
        <v>3151</v>
      </c>
      <c r="AP298" s="76" t="s">
        <v>317</v>
      </c>
      <c r="AQ298" s="76" t="s">
        <v>232</v>
      </c>
      <c r="AR298" s="79">
        <v>10920</v>
      </c>
      <c r="AS298" s="79" t="s">
        <v>256</v>
      </c>
      <c r="AT298" s="79">
        <v>0</v>
      </c>
      <c r="AU298" s="76" t="s">
        <v>3202</v>
      </c>
      <c r="AV298" s="79">
        <v>1770</v>
      </c>
      <c r="AW298" s="79">
        <v>0</v>
      </c>
      <c r="AX298" s="79">
        <v>1770</v>
      </c>
      <c r="AY298" s="79">
        <v>0</v>
      </c>
      <c r="AZ298" s="79">
        <v>1770</v>
      </c>
      <c r="BA298" s="76" t="s">
        <v>2814</v>
      </c>
      <c r="BB298" s="78" t="s">
        <v>1591</v>
      </c>
      <c r="BC298" s="78" t="s">
        <v>1591</v>
      </c>
      <c r="BD298" s="76">
        <v>57</v>
      </c>
      <c r="BE298" s="78" t="s">
        <v>1593</v>
      </c>
      <c r="BF298" s="76" t="s">
        <v>3203</v>
      </c>
      <c r="BG298" s="78" t="s">
        <v>1593</v>
      </c>
      <c r="BH298" s="76" t="s">
        <v>3203</v>
      </c>
      <c r="BI298" s="78" t="s">
        <v>1593</v>
      </c>
      <c r="BJ298" s="78" t="s">
        <v>1593</v>
      </c>
      <c r="BK298" s="76" t="s">
        <v>256</v>
      </c>
      <c r="BL298" s="79">
        <v>67005</v>
      </c>
      <c r="BM298" s="79">
        <v>65235</v>
      </c>
      <c r="BN298" s="76" t="s">
        <v>290</v>
      </c>
      <c r="BO298" s="76" t="s">
        <v>291</v>
      </c>
      <c r="BP298" s="76" t="s">
        <v>3204</v>
      </c>
      <c r="BQ298" s="76" t="s">
        <v>256</v>
      </c>
      <c r="BR298" s="76" t="s">
        <v>613</v>
      </c>
      <c r="BS298" s="76" t="s">
        <v>293</v>
      </c>
      <c r="BT298" s="76" t="s">
        <v>256</v>
      </c>
      <c r="BU298" s="76" t="s">
        <v>256</v>
      </c>
      <c r="BV298" s="76" t="s">
        <v>256</v>
      </c>
      <c r="BW298" s="76" t="s">
        <v>256</v>
      </c>
      <c r="BX298" s="76" t="s">
        <v>256</v>
      </c>
      <c r="BY298" s="76" t="s">
        <v>294</v>
      </c>
      <c r="BZ298" s="76" t="s">
        <v>256</v>
      </c>
      <c r="CA298" s="76" t="s">
        <v>256</v>
      </c>
      <c r="CB298" s="76" t="s">
        <v>256</v>
      </c>
      <c r="CC298" s="76" t="s">
        <v>256</v>
      </c>
      <c r="CD298" s="76" t="s">
        <v>691</v>
      </c>
      <c r="CE298" s="76" t="s">
        <v>296</v>
      </c>
      <c r="CF298" s="76" t="s">
        <v>297</v>
      </c>
      <c r="CG298" s="76" t="s">
        <v>297</v>
      </c>
      <c r="CH298" s="76" t="s">
        <v>297</v>
      </c>
      <c r="CI298" s="76" t="s">
        <v>297</v>
      </c>
      <c r="CJ298" s="76" t="s">
        <v>297</v>
      </c>
      <c r="CK298" s="76" t="s">
        <v>297</v>
      </c>
      <c r="CL298" s="79">
        <v>0</v>
      </c>
      <c r="CM298" s="79">
        <v>0</v>
      </c>
      <c r="CN298" s="79">
        <v>0</v>
      </c>
      <c r="CO298" s="79">
        <v>0</v>
      </c>
      <c r="CP298" s="79">
        <v>0</v>
      </c>
      <c r="CQ298" s="79">
        <v>0</v>
      </c>
      <c r="CR298" s="79">
        <v>0</v>
      </c>
      <c r="CS298" s="79">
        <v>0</v>
      </c>
      <c r="CT298" s="79">
        <v>0</v>
      </c>
      <c r="CU298" s="79">
        <v>2021100052005340</v>
      </c>
      <c r="CV298" s="79" t="s">
        <v>256</v>
      </c>
      <c r="CW298" s="76" t="s">
        <v>256</v>
      </c>
      <c r="CX298" s="79" t="s">
        <v>3205</v>
      </c>
      <c r="CY298" s="79" t="s">
        <v>256</v>
      </c>
      <c r="CZ298" s="79" t="s">
        <v>256</v>
      </c>
      <c r="DA298" s="79" t="s">
        <v>256</v>
      </c>
      <c r="DB298" s="79" t="s">
        <v>256</v>
      </c>
      <c r="DC298" s="79" t="s">
        <v>256</v>
      </c>
      <c r="DD298" s="79" t="s">
        <v>256</v>
      </c>
      <c r="DE298" s="79" t="s">
        <v>256</v>
      </c>
      <c r="DF298" s="44" t="s">
        <v>256</v>
      </c>
    </row>
    <row r="299" spans="1:110" x14ac:dyDescent="0.25">
      <c r="A299" s="76" t="s">
        <v>251</v>
      </c>
      <c r="B299" s="77">
        <v>43770</v>
      </c>
      <c r="C299" s="78" t="s">
        <v>252</v>
      </c>
      <c r="D299" s="78" t="s">
        <v>253</v>
      </c>
      <c r="E299" s="76" t="s">
        <v>254</v>
      </c>
      <c r="F299" s="76" t="s">
        <v>255</v>
      </c>
      <c r="G299" s="76" t="s">
        <v>256</v>
      </c>
      <c r="H299" s="76" t="s">
        <v>257</v>
      </c>
      <c r="I299" s="76" t="s">
        <v>258</v>
      </c>
      <c r="J299" s="78" t="s">
        <v>252</v>
      </c>
      <c r="K299" s="78" t="s">
        <v>259</v>
      </c>
      <c r="L299" s="76" t="s">
        <v>260</v>
      </c>
      <c r="M299" s="76" t="s">
        <v>261</v>
      </c>
      <c r="N299" s="76" t="s">
        <v>2814</v>
      </c>
      <c r="O299" s="76" t="s">
        <v>2815</v>
      </c>
      <c r="P299" s="76" t="s">
        <v>2816</v>
      </c>
      <c r="Q299" s="76" t="s">
        <v>3085</v>
      </c>
      <c r="R299" s="76" t="s">
        <v>3086</v>
      </c>
      <c r="S299" s="76" t="s">
        <v>698</v>
      </c>
      <c r="T299" s="76" t="s">
        <v>338</v>
      </c>
      <c r="U299" s="76" t="s">
        <v>627</v>
      </c>
      <c r="V299" s="79">
        <v>300000</v>
      </c>
      <c r="W299" s="79">
        <v>0</v>
      </c>
      <c r="X299" s="76" t="s">
        <v>3198</v>
      </c>
      <c r="Y299" s="76" t="s">
        <v>610</v>
      </c>
      <c r="Z299" s="76" t="s">
        <v>272</v>
      </c>
      <c r="AA299" s="76" t="s">
        <v>611</v>
      </c>
      <c r="AB299" s="76" t="s">
        <v>612</v>
      </c>
      <c r="AC299" s="76" t="s">
        <v>613</v>
      </c>
      <c r="AD299" s="76" t="s">
        <v>614</v>
      </c>
      <c r="AE299" s="76" t="s">
        <v>222</v>
      </c>
      <c r="AF299" s="76" t="s">
        <v>3199</v>
      </c>
      <c r="AG299" s="76" t="s">
        <v>3200</v>
      </c>
      <c r="AH299" s="76" t="s">
        <v>555</v>
      </c>
      <c r="AI299" s="78" t="s">
        <v>2986</v>
      </c>
      <c r="AJ299" s="78" t="s">
        <v>3201</v>
      </c>
      <c r="AK299" s="79">
        <v>163613</v>
      </c>
      <c r="AL299" s="76" t="s">
        <v>216</v>
      </c>
      <c r="AM299" s="78" t="s">
        <v>3206</v>
      </c>
      <c r="AN299" s="78" t="s">
        <v>3042</v>
      </c>
      <c r="AO299" s="78" t="s">
        <v>3206</v>
      </c>
      <c r="AP299" s="76" t="s">
        <v>232</v>
      </c>
      <c r="AQ299" s="76" t="s">
        <v>232</v>
      </c>
      <c r="AR299" s="79">
        <v>13005</v>
      </c>
      <c r="AS299" s="79" t="s">
        <v>256</v>
      </c>
      <c r="AT299" s="79">
        <v>8180</v>
      </c>
      <c r="AU299" s="76" t="s">
        <v>3207</v>
      </c>
      <c r="AV299" s="79">
        <v>142428</v>
      </c>
      <c r="AW299" s="79">
        <v>10682</v>
      </c>
      <c r="AX299" s="79">
        <v>131746</v>
      </c>
      <c r="AY299" s="79">
        <v>0</v>
      </c>
      <c r="AZ299" s="79">
        <v>142428</v>
      </c>
      <c r="BA299" s="76" t="s">
        <v>688</v>
      </c>
      <c r="BB299" s="78" t="s">
        <v>2978</v>
      </c>
      <c r="BC299" s="78" t="s">
        <v>2978</v>
      </c>
      <c r="BD299" s="76">
        <v>53</v>
      </c>
      <c r="BE299" s="78" t="s">
        <v>3151</v>
      </c>
      <c r="BF299" s="76" t="s">
        <v>3208</v>
      </c>
      <c r="BG299" s="78" t="s">
        <v>3151</v>
      </c>
      <c r="BH299" s="76" t="s">
        <v>3208</v>
      </c>
      <c r="BI299" s="78" t="s">
        <v>3151</v>
      </c>
      <c r="BJ299" s="78" t="s">
        <v>3151</v>
      </c>
      <c r="BK299" s="76" t="s">
        <v>256</v>
      </c>
      <c r="BL299" s="79">
        <v>217810</v>
      </c>
      <c r="BM299" s="79">
        <v>75382</v>
      </c>
      <c r="BN299" s="76" t="s">
        <v>290</v>
      </c>
      <c r="BO299" s="76" t="s">
        <v>291</v>
      </c>
      <c r="BP299" s="76" t="s">
        <v>3204</v>
      </c>
      <c r="BQ299" s="76" t="s">
        <v>256</v>
      </c>
      <c r="BR299" s="76" t="s">
        <v>613</v>
      </c>
      <c r="BS299" s="76" t="s">
        <v>293</v>
      </c>
      <c r="BT299" s="76" t="s">
        <v>256</v>
      </c>
      <c r="BU299" s="76" t="s">
        <v>256</v>
      </c>
      <c r="BV299" s="76" t="s">
        <v>256</v>
      </c>
      <c r="BW299" s="76" t="s">
        <v>256</v>
      </c>
      <c r="BX299" s="76" t="s">
        <v>256</v>
      </c>
      <c r="BY299" s="76" t="s">
        <v>294</v>
      </c>
      <c r="BZ299" s="76" t="s">
        <v>256</v>
      </c>
      <c r="CA299" s="76" t="s">
        <v>256</v>
      </c>
      <c r="CB299" s="76" t="s">
        <v>256</v>
      </c>
      <c r="CC299" s="76" t="s">
        <v>256</v>
      </c>
      <c r="CD299" s="76" t="s">
        <v>691</v>
      </c>
      <c r="CE299" s="76" t="s">
        <v>296</v>
      </c>
      <c r="CF299" s="76" t="s">
        <v>297</v>
      </c>
      <c r="CG299" s="76" t="s">
        <v>297</v>
      </c>
      <c r="CH299" s="76" t="s">
        <v>297</v>
      </c>
      <c r="CI299" s="76" t="s">
        <v>297</v>
      </c>
      <c r="CJ299" s="76" t="s">
        <v>297</v>
      </c>
      <c r="CK299" s="76" t="s">
        <v>297</v>
      </c>
      <c r="CL299" s="79">
        <v>0</v>
      </c>
      <c r="CM299" s="79">
        <v>0</v>
      </c>
      <c r="CN299" s="79">
        <v>0</v>
      </c>
      <c r="CO299" s="79">
        <v>0</v>
      </c>
      <c r="CP299" s="79">
        <v>0</v>
      </c>
      <c r="CQ299" s="79">
        <v>0</v>
      </c>
      <c r="CR299" s="79">
        <v>0</v>
      </c>
      <c r="CS299" s="79">
        <v>0</v>
      </c>
      <c r="CT299" s="79">
        <v>0</v>
      </c>
      <c r="CU299" s="79">
        <v>2021100051991700</v>
      </c>
      <c r="CV299" s="79" t="s">
        <v>256</v>
      </c>
      <c r="CW299" s="76" t="s">
        <v>256</v>
      </c>
      <c r="CX299" s="79" t="s">
        <v>3209</v>
      </c>
      <c r="CY299" s="79" t="s">
        <v>256</v>
      </c>
      <c r="CZ299" s="79" t="s">
        <v>256</v>
      </c>
      <c r="DA299" s="79" t="s">
        <v>256</v>
      </c>
      <c r="DB299" s="79" t="s">
        <v>256</v>
      </c>
      <c r="DC299" s="79" t="s">
        <v>256</v>
      </c>
      <c r="DD299" s="79" t="s">
        <v>256</v>
      </c>
      <c r="DE299" s="79" t="s">
        <v>256</v>
      </c>
      <c r="DF299" s="44" t="s">
        <v>256</v>
      </c>
    </row>
    <row r="300" spans="1:110" x14ac:dyDescent="0.25">
      <c r="A300" s="76" t="s">
        <v>251</v>
      </c>
      <c r="B300" s="77">
        <v>43770</v>
      </c>
      <c r="C300" s="78" t="s">
        <v>252</v>
      </c>
      <c r="D300" s="78" t="s">
        <v>253</v>
      </c>
      <c r="E300" s="76" t="s">
        <v>254</v>
      </c>
      <c r="F300" s="76" t="s">
        <v>255</v>
      </c>
      <c r="G300" s="76" t="s">
        <v>256</v>
      </c>
      <c r="H300" s="76" t="s">
        <v>257</v>
      </c>
      <c r="I300" s="76" t="s">
        <v>258</v>
      </c>
      <c r="J300" s="78" t="s">
        <v>252</v>
      </c>
      <c r="K300" s="78" t="s">
        <v>259</v>
      </c>
      <c r="L300" s="76" t="s">
        <v>260</v>
      </c>
      <c r="M300" s="76" t="s">
        <v>261</v>
      </c>
      <c r="N300" s="76" t="s">
        <v>3158</v>
      </c>
      <c r="O300" s="76" t="s">
        <v>3159</v>
      </c>
      <c r="P300" s="76" t="s">
        <v>3160</v>
      </c>
      <c r="Q300" s="76" t="s">
        <v>3161</v>
      </c>
      <c r="R300" s="76" t="s">
        <v>3162</v>
      </c>
      <c r="S300" s="76" t="s">
        <v>1440</v>
      </c>
      <c r="T300" s="76" t="s">
        <v>268</v>
      </c>
      <c r="U300" s="76" t="s">
        <v>512</v>
      </c>
      <c r="V300" s="79">
        <v>300000</v>
      </c>
      <c r="W300" s="79">
        <v>0</v>
      </c>
      <c r="X300" s="76" t="s">
        <v>3210</v>
      </c>
      <c r="Y300" s="76" t="s">
        <v>307</v>
      </c>
      <c r="Z300" s="76" t="s">
        <v>272</v>
      </c>
      <c r="AA300" s="76" t="s">
        <v>448</v>
      </c>
      <c r="AB300" s="76" t="s">
        <v>1654</v>
      </c>
      <c r="AC300" s="76" t="s">
        <v>1655</v>
      </c>
      <c r="AD300" s="76" t="s">
        <v>1656</v>
      </c>
      <c r="AE300" s="76" t="s">
        <v>223</v>
      </c>
      <c r="AF300" s="76" t="s">
        <v>3211</v>
      </c>
      <c r="AG300" s="76" t="s">
        <v>3212</v>
      </c>
      <c r="AH300" s="76" t="s">
        <v>313</v>
      </c>
      <c r="AI300" s="78" t="s">
        <v>1969</v>
      </c>
      <c r="AJ300" s="78" t="s">
        <v>1969</v>
      </c>
      <c r="AK300" s="79">
        <v>1255</v>
      </c>
      <c r="AL300" s="76" t="s">
        <v>209</v>
      </c>
      <c r="AM300" s="78" t="s">
        <v>3189</v>
      </c>
      <c r="AN300" s="78" t="s">
        <v>3165</v>
      </c>
      <c r="AO300" s="78" t="s">
        <v>3165</v>
      </c>
      <c r="AP300" s="76" t="s">
        <v>317</v>
      </c>
      <c r="AQ300" s="76" t="s">
        <v>232</v>
      </c>
      <c r="AR300" s="79">
        <v>0</v>
      </c>
      <c r="AS300" s="79" t="s">
        <v>256</v>
      </c>
      <c r="AT300" s="79">
        <v>0</v>
      </c>
      <c r="AU300" s="76" t="s">
        <v>256</v>
      </c>
      <c r="AV300" s="79">
        <v>1255</v>
      </c>
      <c r="AW300" s="79">
        <v>0</v>
      </c>
      <c r="AX300" s="79">
        <v>1255</v>
      </c>
      <c r="AY300" s="79">
        <v>0</v>
      </c>
      <c r="AZ300" s="79">
        <v>1255</v>
      </c>
      <c r="BA300" s="76" t="s">
        <v>3158</v>
      </c>
      <c r="BB300" s="78" t="s">
        <v>1972</v>
      </c>
      <c r="BC300" s="78" t="s">
        <v>1972</v>
      </c>
      <c r="BD300" s="76">
        <v>39</v>
      </c>
      <c r="BE300" s="78" t="s">
        <v>1973</v>
      </c>
      <c r="BF300" s="76" t="s">
        <v>3213</v>
      </c>
      <c r="BG300" s="78" t="s">
        <v>1973</v>
      </c>
      <c r="BH300" s="76" t="s">
        <v>3213</v>
      </c>
      <c r="BI300" s="78" t="s">
        <v>1973</v>
      </c>
      <c r="BJ300" s="78" t="s">
        <v>1973</v>
      </c>
      <c r="BK300" s="76" t="s">
        <v>256</v>
      </c>
      <c r="BL300" s="79">
        <v>252000</v>
      </c>
      <c r="BM300" s="79">
        <v>250745</v>
      </c>
      <c r="BN300" s="76" t="s">
        <v>256</v>
      </c>
      <c r="BO300" s="76" t="s">
        <v>256</v>
      </c>
      <c r="BP300" s="76" t="s">
        <v>256</v>
      </c>
      <c r="BQ300" s="76" t="s">
        <v>256</v>
      </c>
      <c r="BR300" s="76" t="s">
        <v>1655</v>
      </c>
      <c r="BS300" s="76" t="s">
        <v>293</v>
      </c>
      <c r="BT300" s="76" t="s">
        <v>256</v>
      </c>
      <c r="BU300" s="76" t="s">
        <v>256</v>
      </c>
      <c r="BV300" s="76" t="s">
        <v>256</v>
      </c>
      <c r="BW300" s="76" t="s">
        <v>256</v>
      </c>
      <c r="BX300" s="76" t="s">
        <v>256</v>
      </c>
      <c r="BY300" s="76" t="s">
        <v>412</v>
      </c>
      <c r="BZ300" s="76" t="s">
        <v>256</v>
      </c>
      <c r="CA300" s="76" t="s">
        <v>256</v>
      </c>
      <c r="CB300" s="76" t="s">
        <v>256</v>
      </c>
      <c r="CC300" s="76" t="s">
        <v>256</v>
      </c>
      <c r="CD300" s="76" t="s">
        <v>1662</v>
      </c>
      <c r="CE300" s="76" t="s">
        <v>296</v>
      </c>
      <c r="CF300" s="76" t="s">
        <v>297</v>
      </c>
      <c r="CG300" s="76" t="s">
        <v>297</v>
      </c>
      <c r="CH300" s="76" t="s">
        <v>297</v>
      </c>
      <c r="CI300" s="76" t="s">
        <v>297</v>
      </c>
      <c r="CJ300" s="76" t="s">
        <v>297</v>
      </c>
      <c r="CK300" s="76" t="s">
        <v>297</v>
      </c>
      <c r="CL300" s="79">
        <v>0</v>
      </c>
      <c r="CM300" s="79">
        <v>0</v>
      </c>
      <c r="CN300" s="79">
        <v>0</v>
      </c>
      <c r="CO300" s="79">
        <v>0</v>
      </c>
      <c r="CP300" s="79">
        <v>0</v>
      </c>
      <c r="CQ300" s="79">
        <v>0</v>
      </c>
      <c r="CR300" s="79">
        <v>0</v>
      </c>
      <c r="CS300" s="79">
        <v>0</v>
      </c>
      <c r="CT300" s="79">
        <v>0</v>
      </c>
      <c r="CU300" s="79">
        <v>2021100051997990</v>
      </c>
      <c r="CV300" s="79" t="s">
        <v>256</v>
      </c>
      <c r="CW300" s="76" t="s">
        <v>256</v>
      </c>
      <c r="CX300" s="79" t="s">
        <v>3214</v>
      </c>
      <c r="CY300" s="79" t="s">
        <v>256</v>
      </c>
      <c r="CZ300" s="79" t="s">
        <v>256</v>
      </c>
      <c r="DA300" s="79" t="s">
        <v>256</v>
      </c>
      <c r="DB300" s="79" t="s">
        <v>256</v>
      </c>
      <c r="DC300" s="79" t="s">
        <v>256</v>
      </c>
      <c r="DD300" s="79" t="s">
        <v>256</v>
      </c>
      <c r="DE300" s="79" t="s">
        <v>256</v>
      </c>
      <c r="DF300" s="44" t="s">
        <v>256</v>
      </c>
    </row>
    <row r="301" spans="1:110" x14ac:dyDescent="0.25">
      <c r="A301" s="76" t="s">
        <v>251</v>
      </c>
      <c r="B301" s="77">
        <v>43770</v>
      </c>
      <c r="C301" s="78" t="s">
        <v>252</v>
      </c>
      <c r="D301" s="78" t="s">
        <v>253</v>
      </c>
      <c r="E301" s="76" t="s">
        <v>254</v>
      </c>
      <c r="F301" s="76" t="s">
        <v>255</v>
      </c>
      <c r="G301" s="76" t="s">
        <v>256</v>
      </c>
      <c r="H301" s="76" t="s">
        <v>257</v>
      </c>
      <c r="I301" s="76" t="s">
        <v>258</v>
      </c>
      <c r="J301" s="78" t="s">
        <v>252</v>
      </c>
      <c r="K301" s="78" t="s">
        <v>259</v>
      </c>
      <c r="L301" s="76" t="s">
        <v>260</v>
      </c>
      <c r="M301" s="76" t="s">
        <v>261</v>
      </c>
      <c r="N301" s="76" t="s">
        <v>3158</v>
      </c>
      <c r="O301" s="76" t="s">
        <v>3159</v>
      </c>
      <c r="P301" s="76" t="s">
        <v>3160</v>
      </c>
      <c r="Q301" s="76" t="s">
        <v>3161</v>
      </c>
      <c r="R301" s="76" t="s">
        <v>3162</v>
      </c>
      <c r="S301" s="76" t="s">
        <v>1440</v>
      </c>
      <c r="T301" s="76" t="s">
        <v>268</v>
      </c>
      <c r="U301" s="76" t="s">
        <v>512</v>
      </c>
      <c r="V301" s="79">
        <v>300000</v>
      </c>
      <c r="W301" s="79">
        <v>0</v>
      </c>
      <c r="X301" s="76" t="s">
        <v>3210</v>
      </c>
      <c r="Y301" s="76" t="s">
        <v>307</v>
      </c>
      <c r="Z301" s="76" t="s">
        <v>272</v>
      </c>
      <c r="AA301" s="76" t="s">
        <v>448</v>
      </c>
      <c r="AB301" s="76" t="s">
        <v>1654</v>
      </c>
      <c r="AC301" s="76" t="s">
        <v>1655</v>
      </c>
      <c r="AD301" s="76" t="s">
        <v>1656</v>
      </c>
      <c r="AE301" s="76" t="s">
        <v>223</v>
      </c>
      <c r="AF301" s="76" t="s">
        <v>3211</v>
      </c>
      <c r="AG301" s="76" t="s">
        <v>3212</v>
      </c>
      <c r="AH301" s="76" t="s">
        <v>313</v>
      </c>
      <c r="AI301" s="78" t="s">
        <v>1969</v>
      </c>
      <c r="AJ301" s="78" t="s">
        <v>1969</v>
      </c>
      <c r="AK301" s="79">
        <v>24000</v>
      </c>
      <c r="AL301" s="76" t="s">
        <v>211</v>
      </c>
      <c r="AM301" s="78" t="s">
        <v>1585</v>
      </c>
      <c r="AN301" s="78" t="s">
        <v>1969</v>
      </c>
      <c r="AO301" s="78" t="s">
        <v>1969</v>
      </c>
      <c r="AP301" s="76" t="s">
        <v>232</v>
      </c>
      <c r="AQ301" s="76" t="s">
        <v>232</v>
      </c>
      <c r="AR301" s="79">
        <v>0</v>
      </c>
      <c r="AS301" s="79" t="s">
        <v>256</v>
      </c>
      <c r="AT301" s="79">
        <v>0</v>
      </c>
      <c r="AU301" s="76" t="s">
        <v>256</v>
      </c>
      <c r="AV301" s="79">
        <v>24000</v>
      </c>
      <c r="AW301" s="79">
        <v>1800</v>
      </c>
      <c r="AX301" s="79">
        <v>22200</v>
      </c>
      <c r="AY301" s="79">
        <v>0</v>
      </c>
      <c r="AZ301" s="79">
        <v>24000</v>
      </c>
      <c r="BA301" s="76" t="s">
        <v>307</v>
      </c>
      <c r="BB301" s="78" t="s">
        <v>2742</v>
      </c>
      <c r="BC301" s="78" t="s">
        <v>2742</v>
      </c>
      <c r="BD301" s="76">
        <v>28</v>
      </c>
      <c r="BE301" s="78" t="s">
        <v>2968</v>
      </c>
      <c r="BF301" s="76" t="s">
        <v>3215</v>
      </c>
      <c r="BG301" s="78" t="s">
        <v>2968</v>
      </c>
      <c r="BH301" s="76" t="s">
        <v>3215</v>
      </c>
      <c r="BI301" s="78" t="s">
        <v>2968</v>
      </c>
      <c r="BJ301" s="78" t="s">
        <v>2968</v>
      </c>
      <c r="BK301" s="76" t="s">
        <v>256</v>
      </c>
      <c r="BL301" s="79">
        <v>276000</v>
      </c>
      <c r="BM301" s="79">
        <v>252000</v>
      </c>
      <c r="BN301" s="76" t="s">
        <v>256</v>
      </c>
      <c r="BO301" s="76" t="s">
        <v>256</v>
      </c>
      <c r="BP301" s="76" t="s">
        <v>256</v>
      </c>
      <c r="BQ301" s="76" t="s">
        <v>256</v>
      </c>
      <c r="BR301" s="76" t="s">
        <v>1655</v>
      </c>
      <c r="BS301" s="76" t="s">
        <v>293</v>
      </c>
      <c r="BT301" s="76" t="s">
        <v>256</v>
      </c>
      <c r="BU301" s="76" t="s">
        <v>256</v>
      </c>
      <c r="BV301" s="76" t="s">
        <v>256</v>
      </c>
      <c r="BW301" s="76" t="s">
        <v>256</v>
      </c>
      <c r="BX301" s="76" t="s">
        <v>256</v>
      </c>
      <c r="BY301" s="76" t="s">
        <v>412</v>
      </c>
      <c r="BZ301" s="76" t="s">
        <v>256</v>
      </c>
      <c r="CA301" s="76" t="s">
        <v>256</v>
      </c>
      <c r="CB301" s="76" t="s">
        <v>256</v>
      </c>
      <c r="CC301" s="76" t="s">
        <v>256</v>
      </c>
      <c r="CD301" s="76" t="s">
        <v>1662</v>
      </c>
      <c r="CE301" s="76" t="s">
        <v>296</v>
      </c>
      <c r="CF301" s="76" t="s">
        <v>297</v>
      </c>
      <c r="CG301" s="76" t="s">
        <v>297</v>
      </c>
      <c r="CH301" s="76" t="s">
        <v>297</v>
      </c>
      <c r="CI301" s="76" t="s">
        <v>297</v>
      </c>
      <c r="CJ301" s="76" t="s">
        <v>297</v>
      </c>
      <c r="CK301" s="76" t="s">
        <v>297</v>
      </c>
      <c r="CL301" s="79">
        <v>0</v>
      </c>
      <c r="CM301" s="79">
        <v>0</v>
      </c>
      <c r="CN301" s="79">
        <v>0</v>
      </c>
      <c r="CO301" s="79">
        <v>0</v>
      </c>
      <c r="CP301" s="79">
        <v>0</v>
      </c>
      <c r="CQ301" s="79">
        <v>0</v>
      </c>
      <c r="CR301" s="79">
        <v>0</v>
      </c>
      <c r="CS301" s="79">
        <v>0</v>
      </c>
      <c r="CT301" s="79">
        <v>0</v>
      </c>
      <c r="CU301" s="79">
        <v>2021100051991710</v>
      </c>
      <c r="CV301" s="79" t="s">
        <v>256</v>
      </c>
      <c r="CW301" s="76" t="s">
        <v>256</v>
      </c>
      <c r="CX301" s="79" t="s">
        <v>3216</v>
      </c>
      <c r="CY301" s="79" t="s">
        <v>256</v>
      </c>
      <c r="CZ301" s="79" t="s">
        <v>256</v>
      </c>
      <c r="DA301" s="79" t="s">
        <v>256</v>
      </c>
      <c r="DB301" s="79" t="s">
        <v>256</v>
      </c>
      <c r="DC301" s="79" t="s">
        <v>256</v>
      </c>
      <c r="DD301" s="79" t="s">
        <v>256</v>
      </c>
      <c r="DE301" s="79" t="s">
        <v>256</v>
      </c>
      <c r="DF301" s="44" t="s">
        <v>256</v>
      </c>
    </row>
    <row r="302" spans="1:110" x14ac:dyDescent="0.25">
      <c r="A302" s="76" t="s">
        <v>251</v>
      </c>
      <c r="B302" s="77">
        <v>43770</v>
      </c>
      <c r="C302" s="78" t="s">
        <v>252</v>
      </c>
      <c r="D302" s="78" t="s">
        <v>253</v>
      </c>
      <c r="E302" s="76" t="s">
        <v>254</v>
      </c>
      <c r="F302" s="76" t="s">
        <v>255</v>
      </c>
      <c r="G302" s="76" t="s">
        <v>256</v>
      </c>
      <c r="H302" s="76" t="s">
        <v>257</v>
      </c>
      <c r="I302" s="76" t="s">
        <v>258</v>
      </c>
      <c r="J302" s="78" t="s">
        <v>252</v>
      </c>
      <c r="K302" s="78" t="s">
        <v>259</v>
      </c>
      <c r="L302" s="76" t="s">
        <v>260</v>
      </c>
      <c r="M302" s="76" t="s">
        <v>261</v>
      </c>
      <c r="N302" s="76" t="s">
        <v>2947</v>
      </c>
      <c r="O302" s="76" t="s">
        <v>2948</v>
      </c>
      <c r="P302" s="76" t="s">
        <v>2949</v>
      </c>
      <c r="Q302" s="76" t="s">
        <v>2947</v>
      </c>
      <c r="R302" s="76" t="s">
        <v>421</v>
      </c>
      <c r="S302" s="76" t="s">
        <v>422</v>
      </c>
      <c r="T302" s="76" t="s">
        <v>338</v>
      </c>
      <c r="U302" s="76" t="s">
        <v>203</v>
      </c>
      <c r="V302" s="79">
        <v>300000</v>
      </c>
      <c r="W302" s="79">
        <v>0</v>
      </c>
      <c r="X302" s="76" t="s">
        <v>3217</v>
      </c>
      <c r="Y302" s="76" t="s">
        <v>529</v>
      </c>
      <c r="Z302" s="76" t="s">
        <v>272</v>
      </c>
      <c r="AA302" s="76" t="s">
        <v>496</v>
      </c>
      <c r="AB302" s="76" t="s">
        <v>530</v>
      </c>
      <c r="AC302" s="76" t="s">
        <v>531</v>
      </c>
      <c r="AD302" s="76" t="s">
        <v>532</v>
      </c>
      <c r="AE302" s="76" t="s">
        <v>222</v>
      </c>
      <c r="AF302" s="76" t="s">
        <v>2951</v>
      </c>
      <c r="AG302" s="76" t="s">
        <v>2952</v>
      </c>
      <c r="AH302" s="76" t="s">
        <v>574</v>
      </c>
      <c r="AI302" s="78" t="s">
        <v>2987</v>
      </c>
      <c r="AJ302" s="78" t="s">
        <v>2742</v>
      </c>
      <c r="AK302" s="79">
        <v>37920</v>
      </c>
      <c r="AL302" s="76" t="s">
        <v>212</v>
      </c>
      <c r="AM302" s="78" t="s">
        <v>1973</v>
      </c>
      <c r="AN302" s="78" t="s">
        <v>2742</v>
      </c>
      <c r="AO302" s="78" t="s">
        <v>1973</v>
      </c>
      <c r="AP302" s="76" t="s">
        <v>232</v>
      </c>
      <c r="AQ302" s="76" t="s">
        <v>232</v>
      </c>
      <c r="AR302" s="79">
        <v>10822</v>
      </c>
      <c r="AS302" s="79" t="s">
        <v>256</v>
      </c>
      <c r="AT302" s="79">
        <v>1416</v>
      </c>
      <c r="AU302" s="76" t="s">
        <v>3218</v>
      </c>
      <c r="AV302" s="79">
        <v>25682</v>
      </c>
      <c r="AW302" s="79">
        <v>1926</v>
      </c>
      <c r="AX302" s="79">
        <v>23756</v>
      </c>
      <c r="AY302" s="79">
        <v>0</v>
      </c>
      <c r="AZ302" s="79">
        <v>25682</v>
      </c>
      <c r="BA302" s="76" t="s">
        <v>539</v>
      </c>
      <c r="BB302" s="78" t="s">
        <v>1973</v>
      </c>
      <c r="BC302" s="78" t="s">
        <v>1973</v>
      </c>
      <c r="BD302" s="76">
        <v>41</v>
      </c>
      <c r="BE302" s="78" t="s">
        <v>3201</v>
      </c>
      <c r="BF302" s="76" t="s">
        <v>3219</v>
      </c>
      <c r="BG302" s="78" t="s">
        <v>3201</v>
      </c>
      <c r="BH302" s="76" t="s">
        <v>3219</v>
      </c>
      <c r="BI302" s="78" t="s">
        <v>3201</v>
      </c>
      <c r="BJ302" s="78" t="s">
        <v>3201</v>
      </c>
      <c r="BK302" s="76" t="s">
        <v>256</v>
      </c>
      <c r="BL302" s="79">
        <v>207569</v>
      </c>
      <c r="BM302" s="79">
        <v>181887</v>
      </c>
      <c r="BN302" s="76" t="s">
        <v>256</v>
      </c>
      <c r="BO302" s="76" t="s">
        <v>256</v>
      </c>
      <c r="BP302" s="76" t="s">
        <v>256</v>
      </c>
      <c r="BQ302" s="76" t="s">
        <v>256</v>
      </c>
      <c r="BR302" s="76" t="s">
        <v>531</v>
      </c>
      <c r="BS302" s="76" t="s">
        <v>293</v>
      </c>
      <c r="BT302" s="76" t="s">
        <v>256</v>
      </c>
      <c r="BU302" s="76" t="s">
        <v>256</v>
      </c>
      <c r="BV302" s="76" t="s">
        <v>256</v>
      </c>
      <c r="BW302" s="76" t="s">
        <v>256</v>
      </c>
      <c r="BX302" s="76" t="s">
        <v>256</v>
      </c>
      <c r="BY302" s="76" t="s">
        <v>580</v>
      </c>
      <c r="BZ302" s="76" t="s">
        <v>256</v>
      </c>
      <c r="CA302" s="76" t="s">
        <v>256</v>
      </c>
      <c r="CB302" s="76" t="s">
        <v>256</v>
      </c>
      <c r="CC302" s="76" t="s">
        <v>256</v>
      </c>
      <c r="CD302" s="76" t="s">
        <v>542</v>
      </c>
      <c r="CE302" s="76" t="s">
        <v>296</v>
      </c>
      <c r="CF302" s="76" t="s">
        <v>297</v>
      </c>
      <c r="CG302" s="76" t="s">
        <v>297</v>
      </c>
      <c r="CH302" s="76" t="s">
        <v>297</v>
      </c>
      <c r="CI302" s="76" t="s">
        <v>297</v>
      </c>
      <c r="CJ302" s="76" t="s">
        <v>297</v>
      </c>
      <c r="CK302" s="76" t="s">
        <v>297</v>
      </c>
      <c r="CL302" s="79">
        <v>0</v>
      </c>
      <c r="CM302" s="79">
        <v>0</v>
      </c>
      <c r="CN302" s="79">
        <v>0</v>
      </c>
      <c r="CO302" s="79">
        <v>0</v>
      </c>
      <c r="CP302" s="79">
        <v>0</v>
      </c>
      <c r="CQ302" s="79">
        <v>0</v>
      </c>
      <c r="CR302" s="79">
        <v>0</v>
      </c>
      <c r="CS302" s="79">
        <v>0</v>
      </c>
      <c r="CT302" s="79">
        <v>0</v>
      </c>
      <c r="CU302" s="79">
        <v>2021100051991900</v>
      </c>
      <c r="CV302" s="79" t="s">
        <v>256</v>
      </c>
      <c r="CW302" s="76" t="s">
        <v>256</v>
      </c>
      <c r="CX302" s="79" t="s">
        <v>3220</v>
      </c>
      <c r="CY302" s="79" t="s">
        <v>256</v>
      </c>
      <c r="CZ302" s="79" t="s">
        <v>256</v>
      </c>
      <c r="DA302" s="79" t="s">
        <v>256</v>
      </c>
      <c r="DB302" s="79" t="s">
        <v>256</v>
      </c>
      <c r="DC302" s="79" t="s">
        <v>256</v>
      </c>
      <c r="DD302" s="79" t="s">
        <v>256</v>
      </c>
      <c r="DE302" s="79" t="s">
        <v>256</v>
      </c>
      <c r="DF302" s="44" t="s">
        <v>256</v>
      </c>
    </row>
    <row r="303" spans="1:110" x14ac:dyDescent="0.25">
      <c r="A303" s="76" t="s">
        <v>251</v>
      </c>
      <c r="B303" s="77">
        <v>43770</v>
      </c>
      <c r="C303" s="78" t="s">
        <v>252</v>
      </c>
      <c r="D303" s="78" t="s">
        <v>253</v>
      </c>
      <c r="E303" s="76" t="s">
        <v>254</v>
      </c>
      <c r="F303" s="76" t="s">
        <v>255</v>
      </c>
      <c r="G303" s="76" t="s">
        <v>256</v>
      </c>
      <c r="H303" s="76" t="s">
        <v>257</v>
      </c>
      <c r="I303" s="76" t="s">
        <v>258</v>
      </c>
      <c r="J303" s="78" t="s">
        <v>252</v>
      </c>
      <c r="K303" s="78" t="s">
        <v>259</v>
      </c>
      <c r="L303" s="76" t="s">
        <v>260</v>
      </c>
      <c r="M303" s="76" t="s">
        <v>261</v>
      </c>
      <c r="N303" s="76" t="s">
        <v>3221</v>
      </c>
      <c r="O303" s="76" t="s">
        <v>3222</v>
      </c>
      <c r="P303" s="76" t="s">
        <v>3223</v>
      </c>
      <c r="Q303" s="76" t="s">
        <v>3224</v>
      </c>
      <c r="R303" s="76" t="s">
        <v>3225</v>
      </c>
      <c r="S303" s="76" t="s">
        <v>304</v>
      </c>
      <c r="T303" s="76" t="s">
        <v>268</v>
      </c>
      <c r="U303" s="76" t="s">
        <v>269</v>
      </c>
      <c r="V303" s="79">
        <v>300000</v>
      </c>
      <c r="W303" s="79">
        <v>0</v>
      </c>
      <c r="X303" s="76" t="s">
        <v>3226</v>
      </c>
      <c r="Y303" s="76" t="s">
        <v>3227</v>
      </c>
      <c r="Z303" s="76" t="s">
        <v>272</v>
      </c>
      <c r="AA303" s="76" t="s">
        <v>308</v>
      </c>
      <c r="AB303" s="76" t="s">
        <v>3228</v>
      </c>
      <c r="AC303" s="76" t="s">
        <v>256</v>
      </c>
      <c r="AD303" s="76" t="s">
        <v>3229</v>
      </c>
      <c r="AE303" s="76" t="s">
        <v>223</v>
      </c>
      <c r="AF303" s="76" t="s">
        <v>2504</v>
      </c>
      <c r="AG303" s="76" t="s">
        <v>2505</v>
      </c>
      <c r="AH303" s="76" t="s">
        <v>313</v>
      </c>
      <c r="AI303" s="78" t="s">
        <v>2562</v>
      </c>
      <c r="AJ303" s="78" t="s">
        <v>2562</v>
      </c>
      <c r="AK303" s="79">
        <v>10296</v>
      </c>
      <c r="AL303" s="76" t="s">
        <v>210</v>
      </c>
      <c r="AM303" s="78" t="s">
        <v>1589</v>
      </c>
      <c r="AN303" s="78" t="s">
        <v>1587</v>
      </c>
      <c r="AO303" s="78" t="s">
        <v>1589</v>
      </c>
      <c r="AP303" s="76" t="s">
        <v>317</v>
      </c>
      <c r="AQ303" s="76" t="s">
        <v>232</v>
      </c>
      <c r="AR303" s="79">
        <v>2970</v>
      </c>
      <c r="AS303" s="79" t="s">
        <v>256</v>
      </c>
      <c r="AT303" s="79">
        <v>0</v>
      </c>
      <c r="AU303" s="76" t="s">
        <v>3230</v>
      </c>
      <c r="AV303" s="79">
        <v>7326</v>
      </c>
      <c r="AW303" s="79">
        <v>0</v>
      </c>
      <c r="AX303" s="79">
        <v>7326</v>
      </c>
      <c r="AY303" s="79">
        <v>0</v>
      </c>
      <c r="AZ303" s="79">
        <v>7326</v>
      </c>
      <c r="BA303" s="76" t="s">
        <v>3221</v>
      </c>
      <c r="BB303" s="78" t="s">
        <v>2969</v>
      </c>
      <c r="BC303" s="78" t="s">
        <v>2969</v>
      </c>
      <c r="BD303" s="76">
        <v>36</v>
      </c>
      <c r="BE303" s="78" t="s">
        <v>2224</v>
      </c>
      <c r="BF303" s="76" t="s">
        <v>3231</v>
      </c>
      <c r="BG303" s="78" t="s">
        <v>2224</v>
      </c>
      <c r="BH303" s="76" t="s">
        <v>3231</v>
      </c>
      <c r="BI303" s="78" t="s">
        <v>2224</v>
      </c>
      <c r="BJ303" s="78" t="s">
        <v>2224</v>
      </c>
      <c r="BK303" s="76" t="s">
        <v>256</v>
      </c>
      <c r="BL303" s="79">
        <v>247673</v>
      </c>
      <c r="BM303" s="79">
        <v>240347</v>
      </c>
      <c r="BN303" s="76" t="s">
        <v>256</v>
      </c>
      <c r="BO303" s="76" t="s">
        <v>256</v>
      </c>
      <c r="BP303" s="76" t="s">
        <v>256</v>
      </c>
      <c r="BQ303" s="76" t="s">
        <v>256</v>
      </c>
      <c r="BR303" s="76" t="s">
        <v>256</v>
      </c>
      <c r="BS303" s="76" t="s">
        <v>293</v>
      </c>
      <c r="BT303" s="76" t="s">
        <v>256</v>
      </c>
      <c r="BU303" s="76" t="s">
        <v>256</v>
      </c>
      <c r="BV303" s="76" t="s">
        <v>256</v>
      </c>
      <c r="BW303" s="76" t="s">
        <v>256</v>
      </c>
      <c r="BX303" s="76" t="s">
        <v>256</v>
      </c>
      <c r="BY303" s="76" t="s">
        <v>323</v>
      </c>
      <c r="BZ303" s="76" t="s">
        <v>256</v>
      </c>
      <c r="CA303" s="76" t="s">
        <v>256</v>
      </c>
      <c r="CB303" s="76" t="s">
        <v>256</v>
      </c>
      <c r="CC303" s="76" t="s">
        <v>256</v>
      </c>
      <c r="CD303" s="76" t="s">
        <v>3232</v>
      </c>
      <c r="CE303" s="76" t="s">
        <v>296</v>
      </c>
      <c r="CF303" s="76" t="s">
        <v>297</v>
      </c>
      <c r="CG303" s="76" t="s">
        <v>297</v>
      </c>
      <c r="CH303" s="76" t="s">
        <v>297</v>
      </c>
      <c r="CI303" s="76" t="s">
        <v>297</v>
      </c>
      <c r="CJ303" s="76" t="s">
        <v>297</v>
      </c>
      <c r="CK303" s="76" t="s">
        <v>297</v>
      </c>
      <c r="CL303" s="79">
        <v>0</v>
      </c>
      <c r="CM303" s="79">
        <v>0</v>
      </c>
      <c r="CN303" s="79">
        <v>0</v>
      </c>
      <c r="CO303" s="79">
        <v>0</v>
      </c>
      <c r="CP303" s="79">
        <v>0</v>
      </c>
      <c r="CQ303" s="79">
        <v>0</v>
      </c>
      <c r="CR303" s="79">
        <v>0</v>
      </c>
      <c r="CS303" s="79">
        <v>0</v>
      </c>
      <c r="CT303" s="79">
        <v>0</v>
      </c>
      <c r="CU303" s="79">
        <v>2021100051996530</v>
      </c>
      <c r="CV303" s="79" t="s">
        <v>256</v>
      </c>
      <c r="CW303" s="76" t="s">
        <v>256</v>
      </c>
      <c r="CX303" s="79" t="s">
        <v>3233</v>
      </c>
      <c r="CY303" s="79" t="s">
        <v>256</v>
      </c>
      <c r="CZ303" s="79" t="s">
        <v>256</v>
      </c>
      <c r="DA303" s="79" t="s">
        <v>256</v>
      </c>
      <c r="DB303" s="79" t="s">
        <v>256</v>
      </c>
      <c r="DC303" s="79" t="s">
        <v>256</v>
      </c>
      <c r="DD303" s="79" t="s">
        <v>256</v>
      </c>
      <c r="DE303" s="79" t="s">
        <v>256</v>
      </c>
      <c r="DF303" s="44" t="s">
        <v>256</v>
      </c>
    </row>
    <row r="304" spans="1:110" x14ac:dyDescent="0.25">
      <c r="A304" s="76" t="s">
        <v>251</v>
      </c>
      <c r="B304" s="77">
        <v>43770</v>
      </c>
      <c r="C304" s="78" t="s">
        <v>252</v>
      </c>
      <c r="D304" s="78" t="s">
        <v>253</v>
      </c>
      <c r="E304" s="76" t="s">
        <v>254</v>
      </c>
      <c r="F304" s="76" t="s">
        <v>255</v>
      </c>
      <c r="G304" s="76" t="s">
        <v>256</v>
      </c>
      <c r="H304" s="76" t="s">
        <v>257</v>
      </c>
      <c r="I304" s="76" t="s">
        <v>258</v>
      </c>
      <c r="J304" s="78" t="s">
        <v>252</v>
      </c>
      <c r="K304" s="78" t="s">
        <v>259</v>
      </c>
      <c r="L304" s="76" t="s">
        <v>260</v>
      </c>
      <c r="M304" s="76" t="s">
        <v>261</v>
      </c>
      <c r="N304" s="76" t="s">
        <v>3221</v>
      </c>
      <c r="O304" s="76" t="s">
        <v>3222</v>
      </c>
      <c r="P304" s="76" t="s">
        <v>3223</v>
      </c>
      <c r="Q304" s="76" t="s">
        <v>3224</v>
      </c>
      <c r="R304" s="76" t="s">
        <v>3225</v>
      </c>
      <c r="S304" s="76" t="s">
        <v>304</v>
      </c>
      <c r="T304" s="76" t="s">
        <v>268</v>
      </c>
      <c r="U304" s="76" t="s">
        <v>269</v>
      </c>
      <c r="V304" s="79">
        <v>300000</v>
      </c>
      <c r="W304" s="79">
        <v>0</v>
      </c>
      <c r="X304" s="76" t="s">
        <v>3226</v>
      </c>
      <c r="Y304" s="76" t="s">
        <v>3227</v>
      </c>
      <c r="Z304" s="76" t="s">
        <v>272</v>
      </c>
      <c r="AA304" s="76" t="s">
        <v>308</v>
      </c>
      <c r="AB304" s="76" t="s">
        <v>3228</v>
      </c>
      <c r="AC304" s="76" t="s">
        <v>256</v>
      </c>
      <c r="AD304" s="76" t="s">
        <v>3229</v>
      </c>
      <c r="AE304" s="76" t="s">
        <v>223</v>
      </c>
      <c r="AF304" s="76" t="s">
        <v>2504</v>
      </c>
      <c r="AG304" s="76" t="s">
        <v>2505</v>
      </c>
      <c r="AH304" s="76" t="s">
        <v>313</v>
      </c>
      <c r="AI304" s="78" t="s">
        <v>2562</v>
      </c>
      <c r="AJ304" s="78" t="s">
        <v>2562</v>
      </c>
      <c r="AK304" s="79">
        <v>25400</v>
      </c>
      <c r="AL304" s="76" t="s">
        <v>211</v>
      </c>
      <c r="AM304" s="78" t="s">
        <v>1585</v>
      </c>
      <c r="AN304" s="78" t="s">
        <v>2562</v>
      </c>
      <c r="AO304" s="78" t="s">
        <v>2562</v>
      </c>
      <c r="AP304" s="76" t="s">
        <v>232</v>
      </c>
      <c r="AQ304" s="76" t="s">
        <v>232</v>
      </c>
      <c r="AR304" s="79">
        <v>400</v>
      </c>
      <c r="AS304" s="79" t="s">
        <v>256</v>
      </c>
      <c r="AT304" s="79">
        <v>0</v>
      </c>
      <c r="AU304" s="76" t="s">
        <v>3234</v>
      </c>
      <c r="AV304" s="79">
        <v>25000</v>
      </c>
      <c r="AW304" s="79">
        <v>1875</v>
      </c>
      <c r="AX304" s="79">
        <v>23125</v>
      </c>
      <c r="AY304" s="79">
        <v>0</v>
      </c>
      <c r="AZ304" s="79">
        <v>25000</v>
      </c>
      <c r="BA304" s="76" t="s">
        <v>3235</v>
      </c>
      <c r="BB304" s="78" t="s">
        <v>1585</v>
      </c>
      <c r="BC304" s="78" t="s">
        <v>1585</v>
      </c>
      <c r="BD304" s="76">
        <v>28</v>
      </c>
      <c r="BE304" s="78" t="s">
        <v>2968</v>
      </c>
      <c r="BF304" s="76" t="s">
        <v>3236</v>
      </c>
      <c r="BG304" s="78" t="s">
        <v>2968</v>
      </c>
      <c r="BH304" s="76" t="s">
        <v>3236</v>
      </c>
      <c r="BI304" s="78" t="s">
        <v>2968</v>
      </c>
      <c r="BJ304" s="78" t="s">
        <v>2968</v>
      </c>
      <c r="BK304" s="76" t="s">
        <v>256</v>
      </c>
      <c r="BL304" s="79">
        <v>275000</v>
      </c>
      <c r="BM304" s="79">
        <v>250000</v>
      </c>
      <c r="BN304" s="76" t="s">
        <v>256</v>
      </c>
      <c r="BO304" s="76" t="s">
        <v>256</v>
      </c>
      <c r="BP304" s="76" t="s">
        <v>256</v>
      </c>
      <c r="BQ304" s="76" t="s">
        <v>256</v>
      </c>
      <c r="BR304" s="76" t="s">
        <v>256</v>
      </c>
      <c r="BS304" s="76" t="s">
        <v>293</v>
      </c>
      <c r="BT304" s="76" t="s">
        <v>256</v>
      </c>
      <c r="BU304" s="76" t="s">
        <v>256</v>
      </c>
      <c r="BV304" s="76" t="s">
        <v>256</v>
      </c>
      <c r="BW304" s="76" t="s">
        <v>256</v>
      </c>
      <c r="BX304" s="76" t="s">
        <v>256</v>
      </c>
      <c r="BY304" s="76" t="s">
        <v>323</v>
      </c>
      <c r="BZ304" s="76" t="s">
        <v>256</v>
      </c>
      <c r="CA304" s="76" t="s">
        <v>256</v>
      </c>
      <c r="CB304" s="76" t="s">
        <v>256</v>
      </c>
      <c r="CC304" s="76" t="s">
        <v>256</v>
      </c>
      <c r="CD304" s="76" t="s">
        <v>3232</v>
      </c>
      <c r="CE304" s="76" t="s">
        <v>296</v>
      </c>
      <c r="CF304" s="76" t="s">
        <v>297</v>
      </c>
      <c r="CG304" s="76" t="s">
        <v>297</v>
      </c>
      <c r="CH304" s="76" t="s">
        <v>297</v>
      </c>
      <c r="CI304" s="76" t="s">
        <v>297</v>
      </c>
      <c r="CJ304" s="76" t="s">
        <v>297</v>
      </c>
      <c r="CK304" s="76" t="s">
        <v>297</v>
      </c>
      <c r="CL304" s="79">
        <v>0</v>
      </c>
      <c r="CM304" s="79">
        <v>0</v>
      </c>
      <c r="CN304" s="79">
        <v>0</v>
      </c>
      <c r="CO304" s="79">
        <v>0</v>
      </c>
      <c r="CP304" s="79">
        <v>0</v>
      </c>
      <c r="CQ304" s="79">
        <v>0</v>
      </c>
      <c r="CR304" s="79">
        <v>0</v>
      </c>
      <c r="CS304" s="79">
        <v>0</v>
      </c>
      <c r="CT304" s="79">
        <v>0</v>
      </c>
      <c r="CU304" s="79">
        <v>2021100051992090</v>
      </c>
      <c r="CV304" s="79" t="s">
        <v>256</v>
      </c>
      <c r="CW304" s="76" t="s">
        <v>256</v>
      </c>
      <c r="CX304" s="79" t="s">
        <v>3237</v>
      </c>
      <c r="CY304" s="79" t="s">
        <v>256</v>
      </c>
      <c r="CZ304" s="79" t="s">
        <v>256</v>
      </c>
      <c r="DA304" s="79" t="s">
        <v>256</v>
      </c>
      <c r="DB304" s="79" t="s">
        <v>256</v>
      </c>
      <c r="DC304" s="79" t="s">
        <v>256</v>
      </c>
      <c r="DD304" s="79" t="s">
        <v>256</v>
      </c>
      <c r="DE304" s="79" t="s">
        <v>256</v>
      </c>
      <c r="DF304" s="44" t="s">
        <v>256</v>
      </c>
    </row>
    <row r="305" spans="1:110" x14ac:dyDescent="0.25">
      <c r="A305" s="76" t="s">
        <v>251</v>
      </c>
      <c r="B305" s="77">
        <v>43770</v>
      </c>
      <c r="C305" s="78" t="s">
        <v>252</v>
      </c>
      <c r="D305" s="78" t="s">
        <v>253</v>
      </c>
      <c r="E305" s="76" t="s">
        <v>254</v>
      </c>
      <c r="F305" s="76" t="s">
        <v>255</v>
      </c>
      <c r="G305" s="76" t="s">
        <v>256</v>
      </c>
      <c r="H305" s="76" t="s">
        <v>257</v>
      </c>
      <c r="I305" s="76" t="s">
        <v>258</v>
      </c>
      <c r="J305" s="78" t="s">
        <v>252</v>
      </c>
      <c r="K305" s="78" t="s">
        <v>259</v>
      </c>
      <c r="L305" s="76" t="s">
        <v>260</v>
      </c>
      <c r="M305" s="76" t="s">
        <v>261</v>
      </c>
      <c r="N305" s="76" t="s">
        <v>1860</v>
      </c>
      <c r="O305" s="76" t="s">
        <v>1861</v>
      </c>
      <c r="P305" s="76" t="s">
        <v>1862</v>
      </c>
      <c r="Q305" s="76" t="s">
        <v>1860</v>
      </c>
      <c r="R305" s="76" t="s">
        <v>421</v>
      </c>
      <c r="S305" s="76" t="s">
        <v>422</v>
      </c>
      <c r="T305" s="76" t="s">
        <v>338</v>
      </c>
      <c r="U305" s="76" t="s">
        <v>203</v>
      </c>
      <c r="V305" s="79">
        <v>300000</v>
      </c>
      <c r="W305" s="79">
        <v>0</v>
      </c>
      <c r="X305" s="76" t="s">
        <v>3238</v>
      </c>
      <c r="Y305" s="76" t="s">
        <v>610</v>
      </c>
      <c r="Z305" s="76" t="s">
        <v>362</v>
      </c>
      <c r="AA305" s="76" t="s">
        <v>611</v>
      </c>
      <c r="AB305" s="76" t="s">
        <v>612</v>
      </c>
      <c r="AC305" s="76" t="s">
        <v>613</v>
      </c>
      <c r="AD305" s="76" t="s">
        <v>614</v>
      </c>
      <c r="AE305" s="76" t="s">
        <v>222</v>
      </c>
      <c r="AF305" s="76" t="s">
        <v>2929</v>
      </c>
      <c r="AG305" s="76" t="s">
        <v>2930</v>
      </c>
      <c r="AH305" s="76" t="s">
        <v>431</v>
      </c>
      <c r="AI305" s="78" t="s">
        <v>871</v>
      </c>
      <c r="AJ305" s="78" t="s">
        <v>871</v>
      </c>
      <c r="AK305" s="79">
        <v>65329</v>
      </c>
      <c r="AL305" s="76" t="s">
        <v>213</v>
      </c>
      <c r="AM305" s="78" t="s">
        <v>2562</v>
      </c>
      <c r="AN305" s="78" t="s">
        <v>3194</v>
      </c>
      <c r="AO305" s="78" t="s">
        <v>3194</v>
      </c>
      <c r="AP305" s="76" t="s">
        <v>373</v>
      </c>
      <c r="AQ305" s="76" t="s">
        <v>373</v>
      </c>
      <c r="AR305" s="79">
        <v>0</v>
      </c>
      <c r="AS305" s="79" t="s">
        <v>256</v>
      </c>
      <c r="AT305" s="79">
        <v>0</v>
      </c>
      <c r="AU305" s="76" t="s">
        <v>256</v>
      </c>
      <c r="AV305" s="79">
        <v>65329</v>
      </c>
      <c r="AW305" s="79">
        <v>0</v>
      </c>
      <c r="AX305" s="79">
        <v>65329</v>
      </c>
      <c r="AY305" s="79">
        <v>0</v>
      </c>
      <c r="AZ305" s="79">
        <v>65329</v>
      </c>
      <c r="BA305" s="76" t="s">
        <v>1860</v>
      </c>
      <c r="BB305" s="78" t="s">
        <v>1971</v>
      </c>
      <c r="BC305" s="78" t="s">
        <v>1971</v>
      </c>
      <c r="BD305" s="76">
        <v>27</v>
      </c>
      <c r="BE305" s="78" t="s">
        <v>1585</v>
      </c>
      <c r="BF305" s="76" t="s">
        <v>3239</v>
      </c>
      <c r="BG305" s="78" t="s">
        <v>1585</v>
      </c>
      <c r="BH305" s="76" t="s">
        <v>3239</v>
      </c>
      <c r="BI305" s="78" t="s">
        <v>1585</v>
      </c>
      <c r="BJ305" s="78" t="s">
        <v>1585</v>
      </c>
      <c r="BK305" s="76" t="s">
        <v>256</v>
      </c>
      <c r="BL305" s="79">
        <v>236072</v>
      </c>
      <c r="BM305" s="79">
        <v>170743</v>
      </c>
      <c r="BN305" s="76" t="s">
        <v>256</v>
      </c>
      <c r="BO305" s="76" t="s">
        <v>256</v>
      </c>
      <c r="BP305" s="76" t="s">
        <v>256</v>
      </c>
      <c r="BQ305" s="76" t="s">
        <v>256</v>
      </c>
      <c r="BR305" s="76" t="s">
        <v>613</v>
      </c>
      <c r="BS305" s="76" t="s">
        <v>293</v>
      </c>
      <c r="BT305" s="76" t="s">
        <v>256</v>
      </c>
      <c r="BU305" s="76" t="s">
        <v>256</v>
      </c>
      <c r="BV305" s="76" t="s">
        <v>256</v>
      </c>
      <c r="BW305" s="76" t="s">
        <v>256</v>
      </c>
      <c r="BX305" s="76" t="s">
        <v>256</v>
      </c>
      <c r="BY305" s="76" t="s">
        <v>1394</v>
      </c>
      <c r="BZ305" s="76" t="s">
        <v>256</v>
      </c>
      <c r="CA305" s="76" t="s">
        <v>256</v>
      </c>
      <c r="CB305" s="76" t="s">
        <v>256</v>
      </c>
      <c r="CC305" s="76" t="s">
        <v>256</v>
      </c>
      <c r="CD305" s="76" t="s">
        <v>620</v>
      </c>
      <c r="CE305" s="76" t="s">
        <v>296</v>
      </c>
      <c r="CF305" s="76" t="s">
        <v>297</v>
      </c>
      <c r="CG305" s="76" t="s">
        <v>297</v>
      </c>
      <c r="CH305" s="76" t="s">
        <v>297</v>
      </c>
      <c r="CI305" s="76" t="s">
        <v>297</v>
      </c>
      <c r="CJ305" s="76" t="s">
        <v>297</v>
      </c>
      <c r="CK305" s="76" t="s">
        <v>297</v>
      </c>
      <c r="CL305" s="79">
        <v>0</v>
      </c>
      <c r="CM305" s="79">
        <v>0</v>
      </c>
      <c r="CN305" s="79">
        <v>0</v>
      </c>
      <c r="CO305" s="79">
        <v>0</v>
      </c>
      <c r="CP305" s="79">
        <v>0</v>
      </c>
      <c r="CQ305" s="79">
        <v>0</v>
      </c>
      <c r="CR305" s="79">
        <v>0</v>
      </c>
      <c r="CS305" s="79">
        <v>0</v>
      </c>
      <c r="CT305" s="79">
        <v>0</v>
      </c>
      <c r="CU305" s="79">
        <v>2021100051992350</v>
      </c>
      <c r="CV305" s="79" t="s">
        <v>256</v>
      </c>
      <c r="CW305" s="76" t="s">
        <v>256</v>
      </c>
      <c r="CX305" s="79" t="s">
        <v>3240</v>
      </c>
      <c r="CY305" s="79" t="s">
        <v>256</v>
      </c>
      <c r="CZ305" s="79" t="s">
        <v>256</v>
      </c>
      <c r="DA305" s="79" t="s">
        <v>256</v>
      </c>
      <c r="DB305" s="79" t="s">
        <v>256</v>
      </c>
      <c r="DC305" s="79" t="s">
        <v>256</v>
      </c>
      <c r="DD305" s="79" t="s">
        <v>256</v>
      </c>
      <c r="DE305" s="79" t="s">
        <v>256</v>
      </c>
      <c r="DF305" s="44" t="s">
        <v>256</v>
      </c>
    </row>
    <row r="306" spans="1:110" x14ac:dyDescent="0.25">
      <c r="A306" s="76" t="s">
        <v>251</v>
      </c>
      <c r="B306" s="77">
        <v>43770</v>
      </c>
      <c r="C306" s="78" t="s">
        <v>252</v>
      </c>
      <c r="D306" s="78" t="s">
        <v>253</v>
      </c>
      <c r="E306" s="76" t="s">
        <v>254</v>
      </c>
      <c r="F306" s="76" t="s">
        <v>255</v>
      </c>
      <c r="G306" s="76" t="s">
        <v>256</v>
      </c>
      <c r="H306" s="76" t="s">
        <v>257</v>
      </c>
      <c r="I306" s="76" t="s">
        <v>258</v>
      </c>
      <c r="J306" s="78" t="s">
        <v>252</v>
      </c>
      <c r="K306" s="78" t="s">
        <v>259</v>
      </c>
      <c r="L306" s="76" t="s">
        <v>260</v>
      </c>
      <c r="M306" s="76" t="s">
        <v>261</v>
      </c>
      <c r="N306" s="76" t="s">
        <v>1749</v>
      </c>
      <c r="O306" s="76" t="s">
        <v>1750</v>
      </c>
      <c r="P306" s="76" t="s">
        <v>1751</v>
      </c>
      <c r="Q306" s="76" t="s">
        <v>1752</v>
      </c>
      <c r="R306" s="76" t="s">
        <v>426</v>
      </c>
      <c r="S306" s="76" t="s">
        <v>1440</v>
      </c>
      <c r="T306" s="76" t="s">
        <v>268</v>
      </c>
      <c r="U306" s="76" t="s">
        <v>512</v>
      </c>
      <c r="V306" s="79">
        <v>300000</v>
      </c>
      <c r="W306" s="79">
        <v>0</v>
      </c>
      <c r="X306" s="76" t="s">
        <v>3241</v>
      </c>
      <c r="Y306" s="76" t="s">
        <v>2842</v>
      </c>
      <c r="Z306" s="76" t="s">
        <v>272</v>
      </c>
      <c r="AA306" s="76" t="s">
        <v>611</v>
      </c>
      <c r="AB306" s="76" t="s">
        <v>2843</v>
      </c>
      <c r="AC306" s="76" t="s">
        <v>2844</v>
      </c>
      <c r="AD306" s="76" t="s">
        <v>2845</v>
      </c>
      <c r="AE306" s="76" t="s">
        <v>222</v>
      </c>
      <c r="AF306" s="76" t="s">
        <v>3242</v>
      </c>
      <c r="AG306" s="76" t="s">
        <v>3243</v>
      </c>
      <c r="AH306" s="76" t="s">
        <v>574</v>
      </c>
      <c r="AI306" s="78" t="s">
        <v>3194</v>
      </c>
      <c r="AJ306" s="78" t="s">
        <v>3194</v>
      </c>
      <c r="AK306" s="79">
        <v>26019</v>
      </c>
      <c r="AL306" s="76" t="s">
        <v>211</v>
      </c>
      <c r="AM306" s="78" t="s">
        <v>2562</v>
      </c>
      <c r="AN306" s="78" t="s">
        <v>2562</v>
      </c>
      <c r="AO306" s="78" t="s">
        <v>2562</v>
      </c>
      <c r="AP306" s="76" t="s">
        <v>373</v>
      </c>
      <c r="AQ306" s="76" t="s">
        <v>373</v>
      </c>
      <c r="AR306" s="79">
        <v>450</v>
      </c>
      <c r="AS306" s="79" t="s">
        <v>256</v>
      </c>
      <c r="AT306" s="79">
        <v>0</v>
      </c>
      <c r="AU306" s="76" t="s">
        <v>3107</v>
      </c>
      <c r="AV306" s="79">
        <v>25569</v>
      </c>
      <c r="AW306" s="79">
        <v>0</v>
      </c>
      <c r="AX306" s="79">
        <v>25569</v>
      </c>
      <c r="AY306" s="79">
        <v>0</v>
      </c>
      <c r="AZ306" s="79">
        <v>25569</v>
      </c>
      <c r="BA306" s="76" t="s">
        <v>1749</v>
      </c>
      <c r="BB306" s="78" t="s">
        <v>1971</v>
      </c>
      <c r="BC306" s="78" t="s">
        <v>2987</v>
      </c>
      <c r="BD306" s="76">
        <v>28</v>
      </c>
      <c r="BE306" s="78" t="s">
        <v>2968</v>
      </c>
      <c r="BF306" s="76" t="s">
        <v>3244</v>
      </c>
      <c r="BG306" s="78" t="s">
        <v>2968</v>
      </c>
      <c r="BH306" s="76" t="s">
        <v>3244</v>
      </c>
      <c r="BI306" s="78" t="s">
        <v>2968</v>
      </c>
      <c r="BJ306" s="78" t="s">
        <v>2968</v>
      </c>
      <c r="BK306" s="76" t="s">
        <v>256</v>
      </c>
      <c r="BL306" s="79">
        <v>146725</v>
      </c>
      <c r="BM306" s="79">
        <v>121156</v>
      </c>
      <c r="BN306" s="76" t="s">
        <v>256</v>
      </c>
      <c r="BO306" s="76" t="s">
        <v>256</v>
      </c>
      <c r="BP306" s="76" t="s">
        <v>256</v>
      </c>
      <c r="BQ306" s="76" t="s">
        <v>256</v>
      </c>
      <c r="BR306" s="76" t="s">
        <v>2844</v>
      </c>
      <c r="BS306" s="76" t="s">
        <v>293</v>
      </c>
      <c r="BT306" s="76" t="s">
        <v>256</v>
      </c>
      <c r="BU306" s="76" t="s">
        <v>256</v>
      </c>
      <c r="BV306" s="76" t="s">
        <v>256</v>
      </c>
      <c r="BW306" s="76" t="s">
        <v>256</v>
      </c>
      <c r="BX306" s="76" t="s">
        <v>256</v>
      </c>
      <c r="BY306" s="76" t="s">
        <v>580</v>
      </c>
      <c r="BZ306" s="76" t="s">
        <v>256</v>
      </c>
      <c r="CA306" s="76" t="s">
        <v>256</v>
      </c>
      <c r="CB306" s="76" t="s">
        <v>256</v>
      </c>
      <c r="CC306" s="76" t="s">
        <v>256</v>
      </c>
      <c r="CD306" s="76" t="s">
        <v>2850</v>
      </c>
      <c r="CE306" s="76" t="s">
        <v>296</v>
      </c>
      <c r="CF306" s="76" t="s">
        <v>297</v>
      </c>
      <c r="CG306" s="76" t="s">
        <v>297</v>
      </c>
      <c r="CH306" s="76" t="s">
        <v>297</v>
      </c>
      <c r="CI306" s="76" t="s">
        <v>297</v>
      </c>
      <c r="CJ306" s="76" t="s">
        <v>297</v>
      </c>
      <c r="CK306" s="76" t="s">
        <v>297</v>
      </c>
      <c r="CL306" s="79">
        <v>0</v>
      </c>
      <c r="CM306" s="79">
        <v>0</v>
      </c>
      <c r="CN306" s="79">
        <v>0</v>
      </c>
      <c r="CO306" s="79">
        <v>0</v>
      </c>
      <c r="CP306" s="79">
        <v>0</v>
      </c>
      <c r="CQ306" s="79">
        <v>0</v>
      </c>
      <c r="CR306" s="79">
        <v>0</v>
      </c>
      <c r="CS306" s="79">
        <v>0</v>
      </c>
      <c r="CT306" s="79">
        <v>0</v>
      </c>
      <c r="CU306" s="79">
        <v>2021100051992580</v>
      </c>
      <c r="CV306" s="79" t="s">
        <v>256</v>
      </c>
      <c r="CW306" s="76" t="s">
        <v>256</v>
      </c>
      <c r="CX306" s="79" t="s">
        <v>3245</v>
      </c>
      <c r="CY306" s="79" t="s">
        <v>256</v>
      </c>
      <c r="CZ306" s="79" t="s">
        <v>256</v>
      </c>
      <c r="DA306" s="79" t="s">
        <v>256</v>
      </c>
      <c r="DB306" s="79" t="s">
        <v>256</v>
      </c>
      <c r="DC306" s="79" t="s">
        <v>256</v>
      </c>
      <c r="DD306" s="79" t="s">
        <v>256</v>
      </c>
      <c r="DE306" s="79" t="s">
        <v>256</v>
      </c>
      <c r="DF306" s="44" t="s">
        <v>256</v>
      </c>
    </row>
    <row r="307" spans="1:110" x14ac:dyDescent="0.25">
      <c r="A307" s="76" t="s">
        <v>251</v>
      </c>
      <c r="B307" s="77">
        <v>43770</v>
      </c>
      <c r="C307" s="78" t="s">
        <v>252</v>
      </c>
      <c r="D307" s="78" t="s">
        <v>253</v>
      </c>
      <c r="E307" s="76" t="s">
        <v>254</v>
      </c>
      <c r="F307" s="76" t="s">
        <v>255</v>
      </c>
      <c r="G307" s="76" t="s">
        <v>256</v>
      </c>
      <c r="H307" s="76" t="s">
        <v>257</v>
      </c>
      <c r="I307" s="76" t="s">
        <v>258</v>
      </c>
      <c r="J307" s="78" t="s">
        <v>252</v>
      </c>
      <c r="K307" s="78" t="s">
        <v>259</v>
      </c>
      <c r="L307" s="76" t="s">
        <v>260</v>
      </c>
      <c r="M307" s="76" t="s">
        <v>261</v>
      </c>
      <c r="N307" s="76" t="s">
        <v>3246</v>
      </c>
      <c r="O307" s="76" t="s">
        <v>3247</v>
      </c>
      <c r="P307" s="76" t="s">
        <v>3248</v>
      </c>
      <c r="Q307" s="76" t="s">
        <v>3249</v>
      </c>
      <c r="R307" s="76" t="s">
        <v>3250</v>
      </c>
      <c r="S307" s="76" t="s">
        <v>928</v>
      </c>
      <c r="T307" s="76" t="s">
        <v>338</v>
      </c>
      <c r="U307" s="76" t="s">
        <v>627</v>
      </c>
      <c r="V307" s="79">
        <v>300000</v>
      </c>
      <c r="W307" s="79">
        <v>0</v>
      </c>
      <c r="X307" s="76" t="s">
        <v>3251</v>
      </c>
      <c r="Y307" s="76" t="s">
        <v>424</v>
      </c>
      <c r="Z307" s="76" t="s">
        <v>272</v>
      </c>
      <c r="AA307" s="76" t="s">
        <v>425</v>
      </c>
      <c r="AB307" s="76" t="s">
        <v>426</v>
      </c>
      <c r="AC307" s="76" t="s">
        <v>427</v>
      </c>
      <c r="AD307" s="76" t="s">
        <v>428</v>
      </c>
      <c r="AE307" s="76" t="s">
        <v>223</v>
      </c>
      <c r="AF307" s="76" t="s">
        <v>3252</v>
      </c>
      <c r="AG307" s="76" t="s">
        <v>3253</v>
      </c>
      <c r="AH307" s="76" t="s">
        <v>574</v>
      </c>
      <c r="AI307" s="78" t="s">
        <v>2987</v>
      </c>
      <c r="AJ307" s="78" t="s">
        <v>3254</v>
      </c>
      <c r="AK307" s="79">
        <v>25706</v>
      </c>
      <c r="AL307" s="76" t="s">
        <v>211</v>
      </c>
      <c r="AM307" s="78" t="s">
        <v>1586</v>
      </c>
      <c r="AN307" s="78" t="s">
        <v>1586</v>
      </c>
      <c r="AO307" s="78" t="s">
        <v>1586</v>
      </c>
      <c r="AP307" s="76" t="s">
        <v>232</v>
      </c>
      <c r="AQ307" s="76" t="s">
        <v>232</v>
      </c>
      <c r="AR307" s="79">
        <v>13106</v>
      </c>
      <c r="AS307" s="79" t="s">
        <v>256</v>
      </c>
      <c r="AT307" s="79">
        <v>2341</v>
      </c>
      <c r="AU307" s="76" t="s">
        <v>3255</v>
      </c>
      <c r="AV307" s="79">
        <v>10259</v>
      </c>
      <c r="AW307" s="79">
        <v>769</v>
      </c>
      <c r="AX307" s="79">
        <v>9490</v>
      </c>
      <c r="AY307" s="79">
        <v>0</v>
      </c>
      <c r="AZ307" s="79">
        <v>10259</v>
      </c>
      <c r="BA307" s="76" t="s">
        <v>424</v>
      </c>
      <c r="BB307" s="78" t="s">
        <v>2001</v>
      </c>
      <c r="BC307" s="78" t="s">
        <v>2001</v>
      </c>
      <c r="BD307" s="76">
        <v>40</v>
      </c>
      <c r="BE307" s="78" t="s">
        <v>2002</v>
      </c>
      <c r="BF307" s="76" t="s">
        <v>3256</v>
      </c>
      <c r="BG307" s="78" t="s">
        <v>2002</v>
      </c>
      <c r="BH307" s="76" t="s">
        <v>3256</v>
      </c>
      <c r="BI307" s="78" t="s">
        <v>2002</v>
      </c>
      <c r="BJ307" s="78" t="s">
        <v>2002</v>
      </c>
      <c r="BK307" s="76" t="s">
        <v>256</v>
      </c>
      <c r="BL307" s="79">
        <v>300000</v>
      </c>
      <c r="BM307" s="79">
        <v>289741</v>
      </c>
      <c r="BN307" s="76" t="s">
        <v>290</v>
      </c>
      <c r="BO307" s="76" t="s">
        <v>256</v>
      </c>
      <c r="BP307" s="76" t="s">
        <v>256</v>
      </c>
      <c r="BQ307" s="76" t="s">
        <v>256</v>
      </c>
      <c r="BR307" s="76" t="s">
        <v>427</v>
      </c>
      <c r="BS307" s="76" t="s">
        <v>293</v>
      </c>
      <c r="BT307" s="76" t="s">
        <v>256</v>
      </c>
      <c r="BU307" s="76" t="s">
        <v>256</v>
      </c>
      <c r="BV307" s="76" t="s">
        <v>256</v>
      </c>
      <c r="BW307" s="76" t="s">
        <v>256</v>
      </c>
      <c r="BX307" s="76" t="s">
        <v>256</v>
      </c>
      <c r="BY307" s="76" t="s">
        <v>1418</v>
      </c>
      <c r="BZ307" s="76" t="s">
        <v>256</v>
      </c>
      <c r="CA307" s="76" t="s">
        <v>256</v>
      </c>
      <c r="CB307" s="76" t="s">
        <v>256</v>
      </c>
      <c r="CC307" s="76" t="s">
        <v>256</v>
      </c>
      <c r="CD307" s="76" t="s">
        <v>439</v>
      </c>
      <c r="CE307" s="76" t="s">
        <v>296</v>
      </c>
      <c r="CF307" s="76" t="s">
        <v>297</v>
      </c>
      <c r="CG307" s="76" t="s">
        <v>297</v>
      </c>
      <c r="CH307" s="76" t="s">
        <v>297</v>
      </c>
      <c r="CI307" s="76" t="s">
        <v>297</v>
      </c>
      <c r="CJ307" s="76" t="s">
        <v>297</v>
      </c>
      <c r="CK307" s="76" t="s">
        <v>297</v>
      </c>
      <c r="CL307" s="79">
        <v>0</v>
      </c>
      <c r="CM307" s="79">
        <v>0</v>
      </c>
      <c r="CN307" s="79">
        <v>0</v>
      </c>
      <c r="CO307" s="79">
        <v>0</v>
      </c>
      <c r="CP307" s="79">
        <v>0</v>
      </c>
      <c r="CQ307" s="79">
        <v>0</v>
      </c>
      <c r="CR307" s="79">
        <v>0</v>
      </c>
      <c r="CS307" s="79">
        <v>0</v>
      </c>
      <c r="CT307" s="79">
        <v>0</v>
      </c>
      <c r="CU307" s="79">
        <v>2021100051992580</v>
      </c>
      <c r="CV307" s="79" t="s">
        <v>256</v>
      </c>
      <c r="CW307" s="76" t="s">
        <v>256</v>
      </c>
      <c r="CX307" s="79" t="s">
        <v>3257</v>
      </c>
      <c r="CY307" s="79" t="s">
        <v>256</v>
      </c>
      <c r="CZ307" s="79" t="s">
        <v>256</v>
      </c>
      <c r="DA307" s="79" t="s">
        <v>256</v>
      </c>
      <c r="DB307" s="79" t="s">
        <v>256</v>
      </c>
      <c r="DC307" s="79" t="s">
        <v>256</v>
      </c>
      <c r="DD307" s="79" t="s">
        <v>256</v>
      </c>
      <c r="DE307" s="79" t="s">
        <v>256</v>
      </c>
      <c r="DF307" s="44" t="s">
        <v>256</v>
      </c>
    </row>
    <row r="308" spans="1:110" x14ac:dyDescent="0.25">
      <c r="A308" s="76" t="s">
        <v>251</v>
      </c>
      <c r="B308" s="77">
        <v>43770</v>
      </c>
      <c r="C308" s="78" t="s">
        <v>252</v>
      </c>
      <c r="D308" s="78" t="s">
        <v>253</v>
      </c>
      <c r="E308" s="76" t="s">
        <v>254</v>
      </c>
      <c r="F308" s="76" t="s">
        <v>255</v>
      </c>
      <c r="G308" s="76" t="s">
        <v>256</v>
      </c>
      <c r="H308" s="76" t="s">
        <v>257</v>
      </c>
      <c r="I308" s="76" t="s">
        <v>258</v>
      </c>
      <c r="J308" s="78" t="s">
        <v>252</v>
      </c>
      <c r="K308" s="78" t="s">
        <v>259</v>
      </c>
      <c r="L308" s="76" t="s">
        <v>260</v>
      </c>
      <c r="M308" s="76" t="s">
        <v>261</v>
      </c>
      <c r="N308" s="76" t="s">
        <v>3258</v>
      </c>
      <c r="O308" s="76" t="s">
        <v>3259</v>
      </c>
      <c r="P308" s="76" t="s">
        <v>3260</v>
      </c>
      <c r="Q308" s="76" t="s">
        <v>3261</v>
      </c>
      <c r="R308" s="76" t="s">
        <v>917</v>
      </c>
      <c r="S308" s="76" t="s">
        <v>422</v>
      </c>
      <c r="T308" s="76" t="s">
        <v>268</v>
      </c>
      <c r="U308" s="76" t="s">
        <v>512</v>
      </c>
      <c r="V308" s="79">
        <v>300000</v>
      </c>
      <c r="W308" s="79">
        <v>0</v>
      </c>
      <c r="X308" s="76" t="s">
        <v>3262</v>
      </c>
      <c r="Y308" s="76" t="s">
        <v>2056</v>
      </c>
      <c r="Z308" s="76" t="s">
        <v>272</v>
      </c>
      <c r="AA308" s="76" t="s">
        <v>308</v>
      </c>
      <c r="AB308" s="76" t="s">
        <v>2057</v>
      </c>
      <c r="AC308" s="76" t="s">
        <v>256</v>
      </c>
      <c r="AD308" s="76" t="s">
        <v>2058</v>
      </c>
      <c r="AE308" s="76" t="s">
        <v>223</v>
      </c>
      <c r="AF308" s="76" t="s">
        <v>3263</v>
      </c>
      <c r="AG308" s="76" t="s">
        <v>3264</v>
      </c>
      <c r="AH308" s="76" t="s">
        <v>1741</v>
      </c>
      <c r="AI308" s="78" t="s">
        <v>1969</v>
      </c>
      <c r="AJ308" s="78" t="s">
        <v>1585</v>
      </c>
      <c r="AK308" s="79">
        <v>20901</v>
      </c>
      <c r="AL308" s="76" t="s">
        <v>211</v>
      </c>
      <c r="AM308" s="78" t="s">
        <v>1598</v>
      </c>
      <c r="AN308" s="78" t="s">
        <v>3265</v>
      </c>
      <c r="AO308" s="78" t="s">
        <v>1598</v>
      </c>
      <c r="AP308" s="76" t="s">
        <v>317</v>
      </c>
      <c r="AQ308" s="76" t="s">
        <v>232</v>
      </c>
      <c r="AR308" s="79">
        <v>15995</v>
      </c>
      <c r="AS308" s="79" t="s">
        <v>256</v>
      </c>
      <c r="AT308" s="79">
        <v>0</v>
      </c>
      <c r="AU308" s="76" t="s">
        <v>3266</v>
      </c>
      <c r="AV308" s="79">
        <v>4906</v>
      </c>
      <c r="AW308" s="79">
        <v>0</v>
      </c>
      <c r="AX308" s="79">
        <v>4906</v>
      </c>
      <c r="AY308" s="79">
        <v>0</v>
      </c>
      <c r="AZ308" s="79">
        <v>4906</v>
      </c>
      <c r="BA308" s="76" t="s">
        <v>3258</v>
      </c>
      <c r="BB308" s="78" t="s">
        <v>3267</v>
      </c>
      <c r="BC308" s="78" t="s">
        <v>3267</v>
      </c>
      <c r="BD308" s="76">
        <v>79</v>
      </c>
      <c r="BE308" s="78" t="s">
        <v>2743</v>
      </c>
      <c r="BF308" s="76" t="s">
        <v>3268</v>
      </c>
      <c r="BG308" s="78" t="s">
        <v>2743</v>
      </c>
      <c r="BH308" s="76" t="s">
        <v>3268</v>
      </c>
      <c r="BI308" s="78" t="s">
        <v>2743</v>
      </c>
      <c r="BJ308" s="78" t="s">
        <v>2743</v>
      </c>
      <c r="BK308" s="76" t="s">
        <v>256</v>
      </c>
      <c r="BL308" s="79">
        <v>249650</v>
      </c>
      <c r="BM308" s="79">
        <v>244744</v>
      </c>
      <c r="BN308" s="76" t="s">
        <v>256</v>
      </c>
      <c r="BO308" s="76" t="s">
        <v>256</v>
      </c>
      <c r="BP308" s="76" t="s">
        <v>256</v>
      </c>
      <c r="BQ308" s="76" t="s">
        <v>256</v>
      </c>
      <c r="BR308" s="76" t="s">
        <v>256</v>
      </c>
      <c r="BS308" s="76" t="s">
        <v>293</v>
      </c>
      <c r="BT308" s="76" t="s">
        <v>256</v>
      </c>
      <c r="BU308" s="76" t="s">
        <v>256</v>
      </c>
      <c r="BV308" s="76" t="s">
        <v>256</v>
      </c>
      <c r="BW308" s="76" t="s">
        <v>256</v>
      </c>
      <c r="BX308" s="76" t="s">
        <v>256</v>
      </c>
      <c r="BY308" s="76" t="s">
        <v>461</v>
      </c>
      <c r="BZ308" s="76" t="s">
        <v>256</v>
      </c>
      <c r="CA308" s="76" t="s">
        <v>256</v>
      </c>
      <c r="CB308" s="76" t="s">
        <v>256</v>
      </c>
      <c r="CC308" s="76" t="s">
        <v>256</v>
      </c>
      <c r="CD308" s="76" t="s">
        <v>2066</v>
      </c>
      <c r="CE308" s="76" t="s">
        <v>296</v>
      </c>
      <c r="CF308" s="76" t="s">
        <v>297</v>
      </c>
      <c r="CG308" s="76" t="s">
        <v>297</v>
      </c>
      <c r="CH308" s="76" t="s">
        <v>297</v>
      </c>
      <c r="CI308" s="76" t="s">
        <v>297</v>
      </c>
      <c r="CJ308" s="76" t="s">
        <v>297</v>
      </c>
      <c r="CK308" s="76" t="s">
        <v>297</v>
      </c>
      <c r="CL308" s="79">
        <v>0</v>
      </c>
      <c r="CM308" s="79">
        <v>0</v>
      </c>
      <c r="CN308" s="79">
        <v>0</v>
      </c>
      <c r="CO308" s="79">
        <v>0</v>
      </c>
      <c r="CP308" s="79">
        <v>0</v>
      </c>
      <c r="CQ308" s="79">
        <v>0</v>
      </c>
      <c r="CR308" s="79">
        <v>0</v>
      </c>
      <c r="CS308" s="79">
        <v>0</v>
      </c>
      <c r="CT308" s="79">
        <v>0</v>
      </c>
      <c r="CU308" s="79">
        <v>2021100052013340</v>
      </c>
      <c r="CV308" s="79" t="s">
        <v>256</v>
      </c>
      <c r="CW308" s="76" t="s">
        <v>256</v>
      </c>
      <c r="CX308" s="79" t="s">
        <v>3269</v>
      </c>
      <c r="CY308" s="79" t="s">
        <v>256</v>
      </c>
      <c r="CZ308" s="79" t="s">
        <v>256</v>
      </c>
      <c r="DA308" s="79" t="s">
        <v>256</v>
      </c>
      <c r="DB308" s="79" t="s">
        <v>256</v>
      </c>
      <c r="DC308" s="79" t="s">
        <v>256</v>
      </c>
      <c r="DD308" s="79" t="s">
        <v>256</v>
      </c>
      <c r="DE308" s="79" t="s">
        <v>256</v>
      </c>
      <c r="DF308" s="44" t="s">
        <v>256</v>
      </c>
    </row>
    <row r="309" spans="1:110" x14ac:dyDescent="0.25">
      <c r="A309" s="76" t="s">
        <v>251</v>
      </c>
      <c r="B309" s="77">
        <v>43770</v>
      </c>
      <c r="C309" s="78" t="s">
        <v>252</v>
      </c>
      <c r="D309" s="78" t="s">
        <v>253</v>
      </c>
      <c r="E309" s="76" t="s">
        <v>254</v>
      </c>
      <c r="F309" s="76" t="s">
        <v>255</v>
      </c>
      <c r="G309" s="76" t="s">
        <v>256</v>
      </c>
      <c r="H309" s="76" t="s">
        <v>257</v>
      </c>
      <c r="I309" s="76" t="s">
        <v>258</v>
      </c>
      <c r="J309" s="78" t="s">
        <v>252</v>
      </c>
      <c r="K309" s="78" t="s">
        <v>259</v>
      </c>
      <c r="L309" s="76" t="s">
        <v>260</v>
      </c>
      <c r="M309" s="76" t="s">
        <v>261</v>
      </c>
      <c r="N309" s="76" t="s">
        <v>3258</v>
      </c>
      <c r="O309" s="76" t="s">
        <v>3259</v>
      </c>
      <c r="P309" s="76" t="s">
        <v>3260</v>
      </c>
      <c r="Q309" s="76" t="s">
        <v>3261</v>
      </c>
      <c r="R309" s="76" t="s">
        <v>917</v>
      </c>
      <c r="S309" s="76" t="s">
        <v>422</v>
      </c>
      <c r="T309" s="76" t="s">
        <v>268</v>
      </c>
      <c r="U309" s="76" t="s">
        <v>512</v>
      </c>
      <c r="V309" s="79">
        <v>300000</v>
      </c>
      <c r="W309" s="79">
        <v>0</v>
      </c>
      <c r="X309" s="76" t="s">
        <v>3262</v>
      </c>
      <c r="Y309" s="76" t="s">
        <v>2056</v>
      </c>
      <c r="Z309" s="76" t="s">
        <v>272</v>
      </c>
      <c r="AA309" s="76" t="s">
        <v>308</v>
      </c>
      <c r="AB309" s="76" t="s">
        <v>2057</v>
      </c>
      <c r="AC309" s="76" t="s">
        <v>256</v>
      </c>
      <c r="AD309" s="76" t="s">
        <v>2058</v>
      </c>
      <c r="AE309" s="76" t="s">
        <v>223</v>
      </c>
      <c r="AF309" s="76" t="s">
        <v>3263</v>
      </c>
      <c r="AG309" s="76" t="s">
        <v>3264</v>
      </c>
      <c r="AH309" s="76" t="s">
        <v>1741</v>
      </c>
      <c r="AI309" s="78" t="s">
        <v>1969</v>
      </c>
      <c r="AJ309" s="78" t="s">
        <v>1585</v>
      </c>
      <c r="AK309" s="79">
        <v>54920</v>
      </c>
      <c r="AL309" s="76" t="s">
        <v>213</v>
      </c>
      <c r="AM309" s="78" t="s">
        <v>2683</v>
      </c>
      <c r="AN309" s="78" t="s">
        <v>1585</v>
      </c>
      <c r="AO309" s="78" t="s">
        <v>1585</v>
      </c>
      <c r="AP309" s="76" t="s">
        <v>232</v>
      </c>
      <c r="AQ309" s="76" t="s">
        <v>232</v>
      </c>
      <c r="AR309" s="79">
        <v>4570</v>
      </c>
      <c r="AS309" s="79" t="s">
        <v>256</v>
      </c>
      <c r="AT309" s="79">
        <v>0</v>
      </c>
      <c r="AU309" s="76" t="s">
        <v>3270</v>
      </c>
      <c r="AV309" s="79">
        <v>50350</v>
      </c>
      <c r="AW309" s="79">
        <v>3776</v>
      </c>
      <c r="AX309" s="79">
        <v>46574</v>
      </c>
      <c r="AY309" s="79">
        <v>0</v>
      </c>
      <c r="AZ309" s="79">
        <v>50350</v>
      </c>
      <c r="BA309" s="76" t="s">
        <v>2063</v>
      </c>
      <c r="BB309" s="78" t="s">
        <v>2683</v>
      </c>
      <c r="BC309" s="78" t="s">
        <v>2683</v>
      </c>
      <c r="BD309" s="76">
        <v>30</v>
      </c>
      <c r="BE309" s="78" t="s">
        <v>1586</v>
      </c>
      <c r="BF309" s="76" t="s">
        <v>3271</v>
      </c>
      <c r="BG309" s="78" t="s">
        <v>3272</v>
      </c>
      <c r="BH309" s="76" t="s">
        <v>3271</v>
      </c>
      <c r="BI309" s="78" t="s">
        <v>3272</v>
      </c>
      <c r="BJ309" s="78" t="s">
        <v>3272</v>
      </c>
      <c r="BK309" s="76" t="s">
        <v>256</v>
      </c>
      <c r="BL309" s="79">
        <v>300000</v>
      </c>
      <c r="BM309" s="79">
        <v>249650</v>
      </c>
      <c r="BN309" s="76" t="s">
        <v>256</v>
      </c>
      <c r="BO309" s="76" t="s">
        <v>256</v>
      </c>
      <c r="BP309" s="76" t="s">
        <v>256</v>
      </c>
      <c r="BQ309" s="76" t="s">
        <v>256</v>
      </c>
      <c r="BR309" s="76" t="s">
        <v>256</v>
      </c>
      <c r="BS309" s="76" t="s">
        <v>293</v>
      </c>
      <c r="BT309" s="76" t="s">
        <v>256</v>
      </c>
      <c r="BU309" s="76" t="s">
        <v>256</v>
      </c>
      <c r="BV309" s="76" t="s">
        <v>256</v>
      </c>
      <c r="BW309" s="76" t="s">
        <v>256</v>
      </c>
      <c r="BX309" s="76" t="s">
        <v>256</v>
      </c>
      <c r="BY309" s="76" t="s">
        <v>461</v>
      </c>
      <c r="BZ309" s="76" t="s">
        <v>256</v>
      </c>
      <c r="CA309" s="76" t="s">
        <v>256</v>
      </c>
      <c r="CB309" s="76" t="s">
        <v>256</v>
      </c>
      <c r="CC309" s="76" t="s">
        <v>256</v>
      </c>
      <c r="CD309" s="76" t="s">
        <v>2066</v>
      </c>
      <c r="CE309" s="76" t="s">
        <v>296</v>
      </c>
      <c r="CF309" s="76" t="s">
        <v>297</v>
      </c>
      <c r="CG309" s="76" t="s">
        <v>297</v>
      </c>
      <c r="CH309" s="76" t="s">
        <v>297</v>
      </c>
      <c r="CI309" s="76" t="s">
        <v>297</v>
      </c>
      <c r="CJ309" s="76" t="s">
        <v>297</v>
      </c>
      <c r="CK309" s="76" t="s">
        <v>297</v>
      </c>
      <c r="CL309" s="79">
        <v>0</v>
      </c>
      <c r="CM309" s="79">
        <v>0</v>
      </c>
      <c r="CN309" s="79">
        <v>0</v>
      </c>
      <c r="CO309" s="79">
        <v>0</v>
      </c>
      <c r="CP309" s="79">
        <v>0</v>
      </c>
      <c r="CQ309" s="79">
        <v>0</v>
      </c>
      <c r="CR309" s="79">
        <v>0</v>
      </c>
      <c r="CS309" s="79">
        <v>0</v>
      </c>
      <c r="CT309" s="79">
        <v>0</v>
      </c>
      <c r="CU309" s="79">
        <v>2021100051993050</v>
      </c>
      <c r="CV309" s="79" t="s">
        <v>256</v>
      </c>
      <c r="CW309" s="76" t="s">
        <v>256</v>
      </c>
      <c r="CX309" s="79" t="s">
        <v>3273</v>
      </c>
      <c r="CY309" s="79" t="s">
        <v>256</v>
      </c>
      <c r="CZ309" s="79" t="s">
        <v>256</v>
      </c>
      <c r="DA309" s="79" t="s">
        <v>256</v>
      </c>
      <c r="DB309" s="79" t="s">
        <v>256</v>
      </c>
      <c r="DC309" s="79" t="s">
        <v>256</v>
      </c>
      <c r="DD309" s="79" t="s">
        <v>256</v>
      </c>
      <c r="DE309" s="79" t="s">
        <v>256</v>
      </c>
      <c r="DF309" s="44" t="s">
        <v>256</v>
      </c>
    </row>
    <row r="310" spans="1:110" x14ac:dyDescent="0.25">
      <c r="A310" s="76" t="s">
        <v>251</v>
      </c>
      <c r="B310" s="77">
        <v>43770</v>
      </c>
      <c r="C310" s="78" t="s">
        <v>252</v>
      </c>
      <c r="D310" s="78" t="s">
        <v>253</v>
      </c>
      <c r="E310" s="76" t="s">
        <v>254</v>
      </c>
      <c r="F310" s="76" t="s">
        <v>255</v>
      </c>
      <c r="G310" s="76" t="s">
        <v>256</v>
      </c>
      <c r="H310" s="76" t="s">
        <v>257</v>
      </c>
      <c r="I310" s="76" t="s">
        <v>258</v>
      </c>
      <c r="J310" s="78" t="s">
        <v>252</v>
      </c>
      <c r="K310" s="78" t="s">
        <v>259</v>
      </c>
      <c r="L310" s="76" t="s">
        <v>260</v>
      </c>
      <c r="M310" s="76" t="s">
        <v>261</v>
      </c>
      <c r="N310" s="76" t="s">
        <v>3258</v>
      </c>
      <c r="O310" s="76" t="s">
        <v>3259</v>
      </c>
      <c r="P310" s="76" t="s">
        <v>3260</v>
      </c>
      <c r="Q310" s="76" t="s">
        <v>3261</v>
      </c>
      <c r="R310" s="76" t="s">
        <v>917</v>
      </c>
      <c r="S310" s="76" t="s">
        <v>422</v>
      </c>
      <c r="T310" s="76" t="s">
        <v>268</v>
      </c>
      <c r="U310" s="76" t="s">
        <v>512</v>
      </c>
      <c r="V310" s="79">
        <v>300000</v>
      </c>
      <c r="W310" s="79">
        <v>0</v>
      </c>
      <c r="X310" s="76" t="s">
        <v>3262</v>
      </c>
      <c r="Y310" s="76" t="s">
        <v>2056</v>
      </c>
      <c r="Z310" s="76" t="s">
        <v>272</v>
      </c>
      <c r="AA310" s="76" t="s">
        <v>308</v>
      </c>
      <c r="AB310" s="76" t="s">
        <v>2057</v>
      </c>
      <c r="AC310" s="76" t="s">
        <v>256</v>
      </c>
      <c r="AD310" s="76" t="s">
        <v>2058</v>
      </c>
      <c r="AE310" s="76" t="s">
        <v>223</v>
      </c>
      <c r="AF310" s="76" t="s">
        <v>3263</v>
      </c>
      <c r="AG310" s="76" t="s">
        <v>3264</v>
      </c>
      <c r="AH310" s="76" t="s">
        <v>1741</v>
      </c>
      <c r="AI310" s="78" t="s">
        <v>1969</v>
      </c>
      <c r="AJ310" s="78" t="s">
        <v>1585</v>
      </c>
      <c r="AK310" s="79">
        <v>15995</v>
      </c>
      <c r="AL310" s="76" t="s">
        <v>210</v>
      </c>
      <c r="AM310" s="78" t="s">
        <v>3274</v>
      </c>
      <c r="AN310" s="78" t="s">
        <v>1599</v>
      </c>
      <c r="AO310" s="78" t="s">
        <v>1599</v>
      </c>
      <c r="AP310" s="76" t="s">
        <v>660</v>
      </c>
      <c r="AQ310" s="76" t="s">
        <v>232</v>
      </c>
      <c r="AR310" s="79">
        <v>13235</v>
      </c>
      <c r="AS310" s="79" t="s">
        <v>256</v>
      </c>
      <c r="AT310" s="79">
        <v>0</v>
      </c>
      <c r="AU310" s="76" t="s">
        <v>3275</v>
      </c>
      <c r="AV310" s="79">
        <v>2760</v>
      </c>
      <c r="AW310" s="79">
        <v>0</v>
      </c>
      <c r="AX310" s="79">
        <v>2760</v>
      </c>
      <c r="AY310" s="79">
        <v>0</v>
      </c>
      <c r="AZ310" s="79">
        <v>2760</v>
      </c>
      <c r="BA310" s="76" t="s">
        <v>3258</v>
      </c>
      <c r="BB310" s="78" t="s">
        <v>3276</v>
      </c>
      <c r="BC310" s="78" t="s">
        <v>3276</v>
      </c>
      <c r="BD310" s="76">
        <v>98</v>
      </c>
      <c r="BE310" s="78" t="s">
        <v>2754</v>
      </c>
      <c r="BF310" s="76" t="s">
        <v>3277</v>
      </c>
      <c r="BG310" s="78" t="s">
        <v>2754</v>
      </c>
      <c r="BH310" s="76" t="s">
        <v>3277</v>
      </c>
      <c r="BI310" s="78" t="s">
        <v>2754</v>
      </c>
      <c r="BJ310" s="78" t="s">
        <v>2754</v>
      </c>
      <c r="BK310" s="76" t="s">
        <v>256</v>
      </c>
      <c r="BL310" s="79">
        <v>244744</v>
      </c>
      <c r="BM310" s="79">
        <v>241984</v>
      </c>
      <c r="BN310" s="76" t="s">
        <v>256</v>
      </c>
      <c r="BO310" s="76" t="s">
        <v>256</v>
      </c>
      <c r="BP310" s="76" t="s">
        <v>256</v>
      </c>
      <c r="BQ310" s="76" t="s">
        <v>256</v>
      </c>
      <c r="BR310" s="76" t="s">
        <v>256</v>
      </c>
      <c r="BS310" s="76" t="s">
        <v>293</v>
      </c>
      <c r="BT310" s="76" t="s">
        <v>256</v>
      </c>
      <c r="BU310" s="76" t="s">
        <v>256</v>
      </c>
      <c r="BV310" s="76" t="s">
        <v>256</v>
      </c>
      <c r="BW310" s="76" t="s">
        <v>256</v>
      </c>
      <c r="BX310" s="76" t="s">
        <v>256</v>
      </c>
      <c r="BY310" s="76" t="s">
        <v>461</v>
      </c>
      <c r="BZ310" s="76" t="s">
        <v>256</v>
      </c>
      <c r="CA310" s="76" t="s">
        <v>256</v>
      </c>
      <c r="CB310" s="76" t="s">
        <v>256</v>
      </c>
      <c r="CC310" s="76" t="s">
        <v>256</v>
      </c>
      <c r="CD310" s="76" t="s">
        <v>2066</v>
      </c>
      <c r="CE310" s="76" t="s">
        <v>296</v>
      </c>
      <c r="CF310" s="76" t="s">
        <v>297</v>
      </c>
      <c r="CG310" s="76" t="s">
        <v>297</v>
      </c>
      <c r="CH310" s="76" t="s">
        <v>297</v>
      </c>
      <c r="CI310" s="76" t="s">
        <v>297</v>
      </c>
      <c r="CJ310" s="76" t="s">
        <v>297</v>
      </c>
      <c r="CK310" s="76" t="s">
        <v>297</v>
      </c>
      <c r="CL310" s="79">
        <v>0</v>
      </c>
      <c r="CM310" s="79">
        <v>0</v>
      </c>
      <c r="CN310" s="79">
        <v>0</v>
      </c>
      <c r="CO310" s="79">
        <v>0</v>
      </c>
      <c r="CP310" s="79">
        <v>0</v>
      </c>
      <c r="CQ310" s="79">
        <v>0</v>
      </c>
      <c r="CR310" s="79">
        <v>0</v>
      </c>
      <c r="CS310" s="79">
        <v>0</v>
      </c>
      <c r="CT310" s="79">
        <v>0</v>
      </c>
      <c r="CU310" s="79">
        <v>2021100052018090</v>
      </c>
      <c r="CV310" s="79" t="s">
        <v>256</v>
      </c>
      <c r="CW310" s="76" t="s">
        <v>256</v>
      </c>
      <c r="CX310" s="79" t="s">
        <v>3278</v>
      </c>
      <c r="CY310" s="79" t="s">
        <v>256</v>
      </c>
      <c r="CZ310" s="79" t="s">
        <v>256</v>
      </c>
      <c r="DA310" s="79" t="s">
        <v>256</v>
      </c>
      <c r="DB310" s="79" t="s">
        <v>256</v>
      </c>
      <c r="DC310" s="79" t="s">
        <v>256</v>
      </c>
      <c r="DD310" s="79" t="s">
        <v>256</v>
      </c>
      <c r="DE310" s="79" t="s">
        <v>256</v>
      </c>
      <c r="DF310" s="44" t="s">
        <v>256</v>
      </c>
    </row>
    <row r="311" spans="1:110" x14ac:dyDescent="0.25">
      <c r="A311" s="76" t="s">
        <v>251</v>
      </c>
      <c r="B311" s="77">
        <v>43770</v>
      </c>
      <c r="C311" s="78" t="s">
        <v>252</v>
      </c>
      <c r="D311" s="78" t="s">
        <v>253</v>
      </c>
      <c r="E311" s="76" t="s">
        <v>254</v>
      </c>
      <c r="F311" s="76" t="s">
        <v>255</v>
      </c>
      <c r="G311" s="76" t="s">
        <v>256</v>
      </c>
      <c r="H311" s="76" t="s">
        <v>257</v>
      </c>
      <c r="I311" s="76" t="s">
        <v>258</v>
      </c>
      <c r="J311" s="78" t="s">
        <v>252</v>
      </c>
      <c r="K311" s="78" t="s">
        <v>259</v>
      </c>
      <c r="L311" s="76" t="s">
        <v>260</v>
      </c>
      <c r="M311" s="76" t="s">
        <v>261</v>
      </c>
      <c r="N311" s="76" t="s">
        <v>3221</v>
      </c>
      <c r="O311" s="76" t="s">
        <v>3222</v>
      </c>
      <c r="P311" s="76" t="s">
        <v>3223</v>
      </c>
      <c r="Q311" s="76" t="s">
        <v>3224</v>
      </c>
      <c r="R311" s="76" t="s">
        <v>3225</v>
      </c>
      <c r="S311" s="76" t="s">
        <v>304</v>
      </c>
      <c r="T311" s="76" t="s">
        <v>268</v>
      </c>
      <c r="U311" s="76" t="s">
        <v>269</v>
      </c>
      <c r="V311" s="79">
        <v>300000</v>
      </c>
      <c r="W311" s="79">
        <v>0</v>
      </c>
      <c r="X311" s="76" t="s">
        <v>3279</v>
      </c>
      <c r="Y311" s="76" t="s">
        <v>3227</v>
      </c>
      <c r="Z311" s="76" t="s">
        <v>272</v>
      </c>
      <c r="AA311" s="76" t="s">
        <v>308</v>
      </c>
      <c r="AB311" s="76" t="s">
        <v>3228</v>
      </c>
      <c r="AC311" s="76" t="s">
        <v>256</v>
      </c>
      <c r="AD311" s="76" t="s">
        <v>3229</v>
      </c>
      <c r="AE311" s="76" t="s">
        <v>223</v>
      </c>
      <c r="AF311" s="76" t="s">
        <v>2204</v>
      </c>
      <c r="AG311" s="76" t="s">
        <v>2205</v>
      </c>
      <c r="AH311" s="76" t="s">
        <v>313</v>
      </c>
      <c r="AI311" s="78" t="s">
        <v>1585</v>
      </c>
      <c r="AJ311" s="78" t="s">
        <v>1585</v>
      </c>
      <c r="AK311" s="79">
        <v>2327</v>
      </c>
      <c r="AL311" s="76" t="s">
        <v>209</v>
      </c>
      <c r="AM311" s="78" t="s">
        <v>1589</v>
      </c>
      <c r="AN311" s="78" t="s">
        <v>1587</v>
      </c>
      <c r="AO311" s="78" t="s">
        <v>1589</v>
      </c>
      <c r="AP311" s="76" t="s">
        <v>317</v>
      </c>
      <c r="AQ311" s="76" t="s">
        <v>232</v>
      </c>
      <c r="AR311" s="79">
        <v>0</v>
      </c>
      <c r="AS311" s="79" t="s">
        <v>256</v>
      </c>
      <c r="AT311" s="79">
        <v>0</v>
      </c>
      <c r="AU311" s="76" t="s">
        <v>256</v>
      </c>
      <c r="AV311" s="79">
        <v>2327</v>
      </c>
      <c r="AW311" s="79">
        <v>0</v>
      </c>
      <c r="AX311" s="79">
        <v>2327</v>
      </c>
      <c r="AY311" s="79">
        <v>0</v>
      </c>
      <c r="AZ311" s="79">
        <v>2327</v>
      </c>
      <c r="BA311" s="76" t="s">
        <v>3221</v>
      </c>
      <c r="BB311" s="78" t="s">
        <v>1589</v>
      </c>
      <c r="BC311" s="78" t="s">
        <v>1589</v>
      </c>
      <c r="BD311" s="76">
        <v>36</v>
      </c>
      <c r="BE311" s="78" t="s">
        <v>2224</v>
      </c>
      <c r="BF311" s="76" t="s">
        <v>3280</v>
      </c>
      <c r="BG311" s="78" t="s">
        <v>2224</v>
      </c>
      <c r="BH311" s="76" t="s">
        <v>3280</v>
      </c>
      <c r="BI311" s="78" t="s">
        <v>2224</v>
      </c>
      <c r="BJ311" s="78" t="s">
        <v>2224</v>
      </c>
      <c r="BK311" s="76" t="s">
        <v>256</v>
      </c>
      <c r="BL311" s="79">
        <v>250000</v>
      </c>
      <c r="BM311" s="79">
        <v>247673</v>
      </c>
      <c r="BN311" s="76" t="s">
        <v>256</v>
      </c>
      <c r="BO311" s="76" t="s">
        <v>256</v>
      </c>
      <c r="BP311" s="76" t="s">
        <v>256</v>
      </c>
      <c r="BQ311" s="76" t="s">
        <v>256</v>
      </c>
      <c r="BR311" s="76" t="s">
        <v>256</v>
      </c>
      <c r="BS311" s="76" t="s">
        <v>293</v>
      </c>
      <c r="BT311" s="76" t="s">
        <v>256</v>
      </c>
      <c r="BU311" s="76" t="s">
        <v>256</v>
      </c>
      <c r="BV311" s="76" t="s">
        <v>256</v>
      </c>
      <c r="BW311" s="76" t="s">
        <v>256</v>
      </c>
      <c r="BX311" s="76" t="s">
        <v>256</v>
      </c>
      <c r="BY311" s="76" t="s">
        <v>412</v>
      </c>
      <c r="BZ311" s="76" t="s">
        <v>256</v>
      </c>
      <c r="CA311" s="76" t="s">
        <v>256</v>
      </c>
      <c r="CB311" s="76" t="s">
        <v>256</v>
      </c>
      <c r="CC311" s="76" t="s">
        <v>256</v>
      </c>
      <c r="CD311" s="76" t="s">
        <v>3232</v>
      </c>
      <c r="CE311" s="76" t="s">
        <v>296</v>
      </c>
      <c r="CF311" s="76" t="s">
        <v>297</v>
      </c>
      <c r="CG311" s="76" t="s">
        <v>297</v>
      </c>
      <c r="CH311" s="76" t="s">
        <v>297</v>
      </c>
      <c r="CI311" s="76" t="s">
        <v>297</v>
      </c>
      <c r="CJ311" s="76" t="s">
        <v>297</v>
      </c>
      <c r="CK311" s="76" t="s">
        <v>297</v>
      </c>
      <c r="CL311" s="79">
        <v>0</v>
      </c>
      <c r="CM311" s="79">
        <v>0</v>
      </c>
      <c r="CN311" s="79">
        <v>0</v>
      </c>
      <c r="CO311" s="79">
        <v>0</v>
      </c>
      <c r="CP311" s="79">
        <v>0</v>
      </c>
      <c r="CQ311" s="79">
        <v>0</v>
      </c>
      <c r="CR311" s="79">
        <v>0</v>
      </c>
      <c r="CS311" s="79">
        <v>0</v>
      </c>
      <c r="CT311" s="79">
        <v>0</v>
      </c>
      <c r="CU311" s="79">
        <v>2021100051996510</v>
      </c>
      <c r="CV311" s="79" t="s">
        <v>256</v>
      </c>
      <c r="CW311" s="76" t="s">
        <v>256</v>
      </c>
      <c r="CX311" s="79" t="s">
        <v>3281</v>
      </c>
      <c r="CY311" s="79" t="s">
        <v>256</v>
      </c>
      <c r="CZ311" s="79" t="s">
        <v>256</v>
      </c>
      <c r="DA311" s="79" t="s">
        <v>256</v>
      </c>
      <c r="DB311" s="79" t="s">
        <v>256</v>
      </c>
      <c r="DC311" s="79" t="s">
        <v>256</v>
      </c>
      <c r="DD311" s="79" t="s">
        <v>256</v>
      </c>
      <c r="DE311" s="79" t="s">
        <v>256</v>
      </c>
      <c r="DF311" s="44" t="s">
        <v>256</v>
      </c>
    </row>
    <row r="312" spans="1:110" x14ac:dyDescent="0.25">
      <c r="A312" s="76" t="s">
        <v>251</v>
      </c>
      <c r="B312" s="77">
        <v>43770</v>
      </c>
      <c r="C312" s="78" t="s">
        <v>252</v>
      </c>
      <c r="D312" s="78" t="s">
        <v>253</v>
      </c>
      <c r="E312" s="76" t="s">
        <v>254</v>
      </c>
      <c r="F312" s="76" t="s">
        <v>255</v>
      </c>
      <c r="G312" s="76" t="s">
        <v>256</v>
      </c>
      <c r="H312" s="76" t="s">
        <v>257</v>
      </c>
      <c r="I312" s="76" t="s">
        <v>258</v>
      </c>
      <c r="J312" s="78" t="s">
        <v>252</v>
      </c>
      <c r="K312" s="78" t="s">
        <v>259</v>
      </c>
      <c r="L312" s="76" t="s">
        <v>260</v>
      </c>
      <c r="M312" s="76" t="s">
        <v>261</v>
      </c>
      <c r="N312" s="76" t="s">
        <v>3221</v>
      </c>
      <c r="O312" s="76" t="s">
        <v>3222</v>
      </c>
      <c r="P312" s="76" t="s">
        <v>3223</v>
      </c>
      <c r="Q312" s="76" t="s">
        <v>3224</v>
      </c>
      <c r="R312" s="76" t="s">
        <v>3225</v>
      </c>
      <c r="S312" s="76" t="s">
        <v>304</v>
      </c>
      <c r="T312" s="76" t="s">
        <v>268</v>
      </c>
      <c r="U312" s="76" t="s">
        <v>269</v>
      </c>
      <c r="V312" s="79">
        <v>300000</v>
      </c>
      <c r="W312" s="79">
        <v>0</v>
      </c>
      <c r="X312" s="76" t="s">
        <v>3279</v>
      </c>
      <c r="Y312" s="76" t="s">
        <v>3227</v>
      </c>
      <c r="Z312" s="76" t="s">
        <v>272</v>
      </c>
      <c r="AA312" s="76" t="s">
        <v>308</v>
      </c>
      <c r="AB312" s="76" t="s">
        <v>3228</v>
      </c>
      <c r="AC312" s="76" t="s">
        <v>256</v>
      </c>
      <c r="AD312" s="76" t="s">
        <v>3229</v>
      </c>
      <c r="AE312" s="76" t="s">
        <v>223</v>
      </c>
      <c r="AF312" s="76" t="s">
        <v>2204</v>
      </c>
      <c r="AG312" s="76" t="s">
        <v>2205</v>
      </c>
      <c r="AH312" s="76" t="s">
        <v>313</v>
      </c>
      <c r="AI312" s="78" t="s">
        <v>1585</v>
      </c>
      <c r="AJ312" s="78" t="s">
        <v>1585</v>
      </c>
      <c r="AK312" s="79">
        <v>25400</v>
      </c>
      <c r="AL312" s="76" t="s">
        <v>211</v>
      </c>
      <c r="AM312" s="78" t="s">
        <v>2968</v>
      </c>
      <c r="AN312" s="78" t="s">
        <v>3254</v>
      </c>
      <c r="AO312" s="78" t="s">
        <v>2968</v>
      </c>
      <c r="AP312" s="76" t="s">
        <v>232</v>
      </c>
      <c r="AQ312" s="76" t="s">
        <v>232</v>
      </c>
      <c r="AR312" s="79">
        <v>400</v>
      </c>
      <c r="AS312" s="79" t="s">
        <v>256</v>
      </c>
      <c r="AT312" s="79">
        <v>0</v>
      </c>
      <c r="AU312" s="76" t="s">
        <v>3282</v>
      </c>
      <c r="AV312" s="79">
        <v>25000</v>
      </c>
      <c r="AW312" s="79">
        <v>1875</v>
      </c>
      <c r="AX312" s="79">
        <v>23125</v>
      </c>
      <c r="AY312" s="79">
        <v>0</v>
      </c>
      <c r="AZ312" s="79">
        <v>25000</v>
      </c>
      <c r="BA312" s="76" t="s">
        <v>3235</v>
      </c>
      <c r="BB312" s="78" t="s">
        <v>2683</v>
      </c>
      <c r="BC312" s="78" t="s">
        <v>2683</v>
      </c>
      <c r="BD312" s="76">
        <v>30</v>
      </c>
      <c r="BE312" s="78" t="s">
        <v>1586</v>
      </c>
      <c r="BF312" s="76" t="s">
        <v>3283</v>
      </c>
      <c r="BG312" s="78" t="s">
        <v>3272</v>
      </c>
      <c r="BH312" s="76" t="s">
        <v>3283</v>
      </c>
      <c r="BI312" s="78" t="s">
        <v>3272</v>
      </c>
      <c r="BJ312" s="78" t="s">
        <v>3272</v>
      </c>
      <c r="BK312" s="76" t="s">
        <v>256</v>
      </c>
      <c r="BL312" s="79">
        <v>275000</v>
      </c>
      <c r="BM312" s="79">
        <v>250000</v>
      </c>
      <c r="BN312" s="76" t="s">
        <v>256</v>
      </c>
      <c r="BO312" s="76" t="s">
        <v>256</v>
      </c>
      <c r="BP312" s="76" t="s">
        <v>256</v>
      </c>
      <c r="BQ312" s="76" t="s">
        <v>256</v>
      </c>
      <c r="BR312" s="76" t="s">
        <v>256</v>
      </c>
      <c r="BS312" s="76" t="s">
        <v>293</v>
      </c>
      <c r="BT312" s="76" t="s">
        <v>256</v>
      </c>
      <c r="BU312" s="76" t="s">
        <v>256</v>
      </c>
      <c r="BV312" s="76" t="s">
        <v>256</v>
      </c>
      <c r="BW312" s="76" t="s">
        <v>256</v>
      </c>
      <c r="BX312" s="76" t="s">
        <v>256</v>
      </c>
      <c r="BY312" s="76" t="s">
        <v>412</v>
      </c>
      <c r="BZ312" s="76" t="s">
        <v>256</v>
      </c>
      <c r="CA312" s="76" t="s">
        <v>256</v>
      </c>
      <c r="CB312" s="76" t="s">
        <v>256</v>
      </c>
      <c r="CC312" s="76" t="s">
        <v>256</v>
      </c>
      <c r="CD312" s="76" t="s">
        <v>3232</v>
      </c>
      <c r="CE312" s="76" t="s">
        <v>296</v>
      </c>
      <c r="CF312" s="76" t="s">
        <v>297</v>
      </c>
      <c r="CG312" s="76" t="s">
        <v>297</v>
      </c>
      <c r="CH312" s="76" t="s">
        <v>297</v>
      </c>
      <c r="CI312" s="76" t="s">
        <v>297</v>
      </c>
      <c r="CJ312" s="76" t="s">
        <v>297</v>
      </c>
      <c r="CK312" s="76" t="s">
        <v>297</v>
      </c>
      <c r="CL312" s="79">
        <v>0</v>
      </c>
      <c r="CM312" s="79">
        <v>0</v>
      </c>
      <c r="CN312" s="79">
        <v>0</v>
      </c>
      <c r="CO312" s="79">
        <v>0</v>
      </c>
      <c r="CP312" s="79">
        <v>0</v>
      </c>
      <c r="CQ312" s="79">
        <v>0</v>
      </c>
      <c r="CR312" s="79">
        <v>0</v>
      </c>
      <c r="CS312" s="79">
        <v>0</v>
      </c>
      <c r="CT312" s="79">
        <v>0</v>
      </c>
      <c r="CU312" s="79">
        <v>2021100051993210</v>
      </c>
      <c r="CV312" s="79" t="s">
        <v>256</v>
      </c>
      <c r="CW312" s="76" t="s">
        <v>256</v>
      </c>
      <c r="CX312" s="79" t="s">
        <v>3284</v>
      </c>
      <c r="CY312" s="79" t="s">
        <v>256</v>
      </c>
      <c r="CZ312" s="79" t="s">
        <v>256</v>
      </c>
      <c r="DA312" s="79" t="s">
        <v>256</v>
      </c>
      <c r="DB312" s="79" t="s">
        <v>256</v>
      </c>
      <c r="DC312" s="79" t="s">
        <v>256</v>
      </c>
      <c r="DD312" s="79" t="s">
        <v>256</v>
      </c>
      <c r="DE312" s="79" t="s">
        <v>256</v>
      </c>
      <c r="DF312" s="44" t="s">
        <v>256</v>
      </c>
    </row>
    <row r="313" spans="1:110" x14ac:dyDescent="0.25">
      <c r="A313" s="76" t="s">
        <v>251</v>
      </c>
      <c r="B313" s="77">
        <v>43770</v>
      </c>
      <c r="C313" s="78" t="s">
        <v>252</v>
      </c>
      <c r="D313" s="78" t="s">
        <v>253</v>
      </c>
      <c r="E313" s="76" t="s">
        <v>254</v>
      </c>
      <c r="F313" s="76" t="s">
        <v>255</v>
      </c>
      <c r="G313" s="76" t="s">
        <v>256</v>
      </c>
      <c r="H313" s="76" t="s">
        <v>257</v>
      </c>
      <c r="I313" s="76" t="s">
        <v>258</v>
      </c>
      <c r="J313" s="78" t="s">
        <v>252</v>
      </c>
      <c r="K313" s="78" t="s">
        <v>259</v>
      </c>
      <c r="L313" s="76" t="s">
        <v>260</v>
      </c>
      <c r="M313" s="76" t="s">
        <v>261</v>
      </c>
      <c r="N313" s="76" t="s">
        <v>3285</v>
      </c>
      <c r="O313" s="76" t="s">
        <v>3286</v>
      </c>
      <c r="P313" s="76" t="s">
        <v>3287</v>
      </c>
      <c r="Q313" s="76" t="s">
        <v>3288</v>
      </c>
      <c r="R313" s="76" t="s">
        <v>385</v>
      </c>
      <c r="S313" s="76" t="s">
        <v>304</v>
      </c>
      <c r="T313" s="76" t="s">
        <v>268</v>
      </c>
      <c r="U313" s="76" t="s">
        <v>269</v>
      </c>
      <c r="V313" s="79">
        <v>300000</v>
      </c>
      <c r="W313" s="79">
        <v>0</v>
      </c>
      <c r="X313" s="76" t="s">
        <v>3289</v>
      </c>
      <c r="Y313" s="76" t="s">
        <v>610</v>
      </c>
      <c r="Z313" s="76" t="s">
        <v>272</v>
      </c>
      <c r="AA313" s="76" t="s">
        <v>611</v>
      </c>
      <c r="AB313" s="76" t="s">
        <v>612</v>
      </c>
      <c r="AC313" s="76" t="s">
        <v>613</v>
      </c>
      <c r="AD313" s="76" t="s">
        <v>614</v>
      </c>
      <c r="AE313" s="76" t="s">
        <v>222</v>
      </c>
      <c r="AF313" s="76" t="s">
        <v>3290</v>
      </c>
      <c r="AG313" s="76" t="s">
        <v>3291</v>
      </c>
      <c r="AH313" s="76" t="s">
        <v>574</v>
      </c>
      <c r="AI313" s="78" t="s">
        <v>2742</v>
      </c>
      <c r="AJ313" s="78" t="s">
        <v>1973</v>
      </c>
      <c r="AK313" s="79">
        <v>332800</v>
      </c>
      <c r="AL313" s="76" t="s">
        <v>2177</v>
      </c>
      <c r="AM313" s="78" t="s">
        <v>3292</v>
      </c>
      <c r="AN313" s="78" t="s">
        <v>3292</v>
      </c>
      <c r="AO313" s="78" t="s">
        <v>3292</v>
      </c>
      <c r="AP313" s="76" t="s">
        <v>232</v>
      </c>
      <c r="AQ313" s="76" t="s">
        <v>232</v>
      </c>
      <c r="AR313" s="79">
        <v>16160</v>
      </c>
      <c r="AS313" s="79" t="s">
        <v>256</v>
      </c>
      <c r="AT313" s="79">
        <v>16640</v>
      </c>
      <c r="AU313" s="76" t="s">
        <v>3293</v>
      </c>
      <c r="AV313" s="79">
        <v>300000</v>
      </c>
      <c r="AW313" s="79">
        <v>22500</v>
      </c>
      <c r="AX313" s="79">
        <v>277500</v>
      </c>
      <c r="AY313" s="79">
        <v>0</v>
      </c>
      <c r="AZ313" s="79">
        <v>300000</v>
      </c>
      <c r="BA313" s="76" t="s">
        <v>688</v>
      </c>
      <c r="BB313" s="78" t="s">
        <v>2975</v>
      </c>
      <c r="BC313" s="78" t="s">
        <v>2975</v>
      </c>
      <c r="BD313" s="76">
        <v>45</v>
      </c>
      <c r="BE313" s="78" t="s">
        <v>3045</v>
      </c>
      <c r="BF313" s="76" t="s">
        <v>3294</v>
      </c>
      <c r="BG313" s="78" t="s">
        <v>3045</v>
      </c>
      <c r="BH313" s="76" t="s">
        <v>3294</v>
      </c>
      <c r="BI313" s="78" t="s">
        <v>3045</v>
      </c>
      <c r="BJ313" s="78" t="s">
        <v>3045</v>
      </c>
      <c r="BK313" s="76" t="s">
        <v>256</v>
      </c>
      <c r="BL313" s="79">
        <v>300000</v>
      </c>
      <c r="BM313" s="79">
        <v>0</v>
      </c>
      <c r="BN313" s="76" t="s">
        <v>290</v>
      </c>
      <c r="BO313" s="76" t="s">
        <v>256</v>
      </c>
      <c r="BP313" s="76" t="s">
        <v>256</v>
      </c>
      <c r="BQ313" s="76" t="s">
        <v>256</v>
      </c>
      <c r="BR313" s="76" t="s">
        <v>613</v>
      </c>
      <c r="BS313" s="76" t="s">
        <v>293</v>
      </c>
      <c r="BT313" s="76" t="s">
        <v>256</v>
      </c>
      <c r="BU313" s="76" t="s">
        <v>256</v>
      </c>
      <c r="BV313" s="76" t="s">
        <v>256</v>
      </c>
      <c r="BW313" s="76" t="s">
        <v>256</v>
      </c>
      <c r="BX313" s="76" t="s">
        <v>256</v>
      </c>
      <c r="BY313" s="76" t="s">
        <v>294</v>
      </c>
      <c r="BZ313" s="76" t="s">
        <v>256</v>
      </c>
      <c r="CA313" s="76" t="s">
        <v>256</v>
      </c>
      <c r="CB313" s="76" t="s">
        <v>256</v>
      </c>
      <c r="CC313" s="76" t="s">
        <v>256</v>
      </c>
      <c r="CD313" s="76" t="s">
        <v>691</v>
      </c>
      <c r="CE313" s="76" t="s">
        <v>296</v>
      </c>
      <c r="CF313" s="76" t="s">
        <v>297</v>
      </c>
      <c r="CG313" s="76" t="s">
        <v>297</v>
      </c>
      <c r="CH313" s="76" t="s">
        <v>297</v>
      </c>
      <c r="CI313" s="76" t="s">
        <v>297</v>
      </c>
      <c r="CJ313" s="76" t="s">
        <v>297</v>
      </c>
      <c r="CK313" s="76" t="s">
        <v>297</v>
      </c>
      <c r="CL313" s="79">
        <v>0</v>
      </c>
      <c r="CM313" s="79">
        <v>0</v>
      </c>
      <c r="CN313" s="79">
        <v>0</v>
      </c>
      <c r="CO313" s="79">
        <v>0</v>
      </c>
      <c r="CP313" s="79">
        <v>0</v>
      </c>
      <c r="CQ313" s="79">
        <v>0</v>
      </c>
      <c r="CR313" s="79">
        <v>0</v>
      </c>
      <c r="CS313" s="79">
        <v>0</v>
      </c>
      <c r="CT313" s="79">
        <v>0</v>
      </c>
      <c r="CU313" s="79">
        <v>2021100051994040</v>
      </c>
      <c r="CV313" s="79" t="s">
        <v>256</v>
      </c>
      <c r="CW313" s="76" t="s">
        <v>256</v>
      </c>
      <c r="CX313" s="79" t="s">
        <v>3295</v>
      </c>
      <c r="CY313" s="79" t="s">
        <v>256</v>
      </c>
      <c r="CZ313" s="79" t="s">
        <v>256</v>
      </c>
      <c r="DA313" s="79" t="s">
        <v>256</v>
      </c>
      <c r="DB313" s="79" t="s">
        <v>256</v>
      </c>
      <c r="DC313" s="79" t="s">
        <v>256</v>
      </c>
      <c r="DD313" s="79" t="s">
        <v>256</v>
      </c>
      <c r="DE313" s="79" t="s">
        <v>256</v>
      </c>
      <c r="DF313" s="44" t="s">
        <v>256</v>
      </c>
    </row>
    <row r="314" spans="1:110" x14ac:dyDescent="0.25">
      <c r="A314" s="76" t="s">
        <v>251</v>
      </c>
      <c r="B314" s="77">
        <v>43770</v>
      </c>
      <c r="C314" s="78" t="s">
        <v>252</v>
      </c>
      <c r="D314" s="78" t="s">
        <v>253</v>
      </c>
      <c r="E314" s="76" t="s">
        <v>254</v>
      </c>
      <c r="F314" s="76" t="s">
        <v>255</v>
      </c>
      <c r="G314" s="76" t="s">
        <v>256</v>
      </c>
      <c r="H314" s="76" t="s">
        <v>257</v>
      </c>
      <c r="I314" s="76" t="s">
        <v>258</v>
      </c>
      <c r="J314" s="78" t="s">
        <v>252</v>
      </c>
      <c r="K314" s="78" t="s">
        <v>259</v>
      </c>
      <c r="L314" s="76" t="s">
        <v>260</v>
      </c>
      <c r="M314" s="76" t="s">
        <v>261</v>
      </c>
      <c r="N314" s="76" t="s">
        <v>3296</v>
      </c>
      <c r="O314" s="76" t="s">
        <v>3297</v>
      </c>
      <c r="P314" s="76" t="s">
        <v>3298</v>
      </c>
      <c r="Q314" s="76" t="s">
        <v>3299</v>
      </c>
      <c r="R314" s="76" t="s">
        <v>3300</v>
      </c>
      <c r="S314" s="76" t="s">
        <v>727</v>
      </c>
      <c r="T314" s="76" t="s">
        <v>338</v>
      </c>
      <c r="U314" s="76" t="s">
        <v>405</v>
      </c>
      <c r="V314" s="79">
        <v>300000</v>
      </c>
      <c r="W314" s="79">
        <v>0</v>
      </c>
      <c r="X314" s="76" t="s">
        <v>3301</v>
      </c>
      <c r="Y314" s="76" t="s">
        <v>3302</v>
      </c>
      <c r="Z314" s="76" t="s">
        <v>362</v>
      </c>
      <c r="AA314" s="76" t="s">
        <v>611</v>
      </c>
      <c r="AB314" s="76" t="s">
        <v>3303</v>
      </c>
      <c r="AC314" s="76" t="s">
        <v>256</v>
      </c>
      <c r="AD314" s="76" t="s">
        <v>3304</v>
      </c>
      <c r="AE314" s="76" t="s">
        <v>223</v>
      </c>
      <c r="AF314" s="76" t="s">
        <v>3305</v>
      </c>
      <c r="AG314" s="76" t="s">
        <v>3306</v>
      </c>
      <c r="AH314" s="76" t="s">
        <v>431</v>
      </c>
      <c r="AI314" s="78" t="s">
        <v>2968</v>
      </c>
      <c r="AJ314" s="78" t="s">
        <v>1999</v>
      </c>
      <c r="AK314" s="79">
        <v>108800</v>
      </c>
      <c r="AL314" s="76" t="s">
        <v>215</v>
      </c>
      <c r="AM314" s="78" t="s">
        <v>3201</v>
      </c>
      <c r="AN314" s="78" t="s">
        <v>3201</v>
      </c>
      <c r="AO314" s="78" t="s">
        <v>3201</v>
      </c>
      <c r="AP314" s="76" t="s">
        <v>373</v>
      </c>
      <c r="AQ314" s="76" t="s">
        <v>373</v>
      </c>
      <c r="AR314" s="79">
        <v>32300</v>
      </c>
      <c r="AS314" s="79" t="s">
        <v>256</v>
      </c>
      <c r="AT314" s="79">
        <v>0</v>
      </c>
      <c r="AU314" s="76" t="s">
        <v>3307</v>
      </c>
      <c r="AV314" s="79">
        <v>76500</v>
      </c>
      <c r="AW314" s="79">
        <v>0</v>
      </c>
      <c r="AX314" s="79">
        <v>76500</v>
      </c>
      <c r="AY314" s="79">
        <v>0</v>
      </c>
      <c r="AZ314" s="79">
        <v>76500</v>
      </c>
      <c r="BA314" s="76" t="s">
        <v>3296</v>
      </c>
      <c r="BB314" s="78" t="s">
        <v>2975</v>
      </c>
      <c r="BC314" s="78" t="s">
        <v>2975</v>
      </c>
      <c r="BD314" s="76">
        <v>46</v>
      </c>
      <c r="BE314" s="78" t="s">
        <v>3206</v>
      </c>
      <c r="BF314" s="76" t="s">
        <v>3308</v>
      </c>
      <c r="BG314" s="78" t="s">
        <v>3206</v>
      </c>
      <c r="BH314" s="76" t="s">
        <v>3308</v>
      </c>
      <c r="BI314" s="78" t="s">
        <v>3206</v>
      </c>
      <c r="BJ314" s="78" t="s">
        <v>3206</v>
      </c>
      <c r="BK314" s="76" t="s">
        <v>256</v>
      </c>
      <c r="BL314" s="79">
        <v>300000</v>
      </c>
      <c r="BM314" s="79">
        <v>223500</v>
      </c>
      <c r="BN314" s="76" t="s">
        <v>290</v>
      </c>
      <c r="BO314" s="76" t="s">
        <v>291</v>
      </c>
      <c r="BP314" s="76" t="s">
        <v>3309</v>
      </c>
      <c r="BQ314" s="76" t="s">
        <v>256</v>
      </c>
      <c r="BR314" s="76" t="s">
        <v>256</v>
      </c>
      <c r="BS314" s="76" t="s">
        <v>293</v>
      </c>
      <c r="BT314" s="76" t="s">
        <v>256</v>
      </c>
      <c r="BU314" s="76" t="s">
        <v>256</v>
      </c>
      <c r="BV314" s="76" t="s">
        <v>256</v>
      </c>
      <c r="BW314" s="76" t="s">
        <v>256</v>
      </c>
      <c r="BX314" s="76" t="s">
        <v>256</v>
      </c>
      <c r="BY314" s="76" t="s">
        <v>3310</v>
      </c>
      <c r="BZ314" s="76" t="s">
        <v>256</v>
      </c>
      <c r="CA314" s="76" t="s">
        <v>256</v>
      </c>
      <c r="CB314" s="76" t="s">
        <v>256</v>
      </c>
      <c r="CC314" s="76" t="s">
        <v>256</v>
      </c>
      <c r="CD314" s="76" t="s">
        <v>3311</v>
      </c>
      <c r="CE314" s="76" t="s">
        <v>296</v>
      </c>
      <c r="CF314" s="76" t="s">
        <v>297</v>
      </c>
      <c r="CG314" s="76" t="s">
        <v>297</v>
      </c>
      <c r="CH314" s="76" t="s">
        <v>297</v>
      </c>
      <c r="CI314" s="76" t="s">
        <v>297</v>
      </c>
      <c r="CJ314" s="76" t="s">
        <v>297</v>
      </c>
      <c r="CK314" s="76" t="s">
        <v>297</v>
      </c>
      <c r="CL314" s="79">
        <v>0</v>
      </c>
      <c r="CM314" s="79">
        <v>0</v>
      </c>
      <c r="CN314" s="79">
        <v>0</v>
      </c>
      <c r="CO314" s="79">
        <v>0</v>
      </c>
      <c r="CP314" s="79">
        <v>0</v>
      </c>
      <c r="CQ314" s="79">
        <v>0</v>
      </c>
      <c r="CR314" s="79">
        <v>0</v>
      </c>
      <c r="CS314" s="79">
        <v>0</v>
      </c>
      <c r="CT314" s="79">
        <v>0</v>
      </c>
      <c r="CU314" s="79">
        <v>2021100051994250</v>
      </c>
      <c r="CV314" s="79" t="s">
        <v>256</v>
      </c>
      <c r="CW314" s="76" t="s">
        <v>256</v>
      </c>
      <c r="CX314" s="79" t="s">
        <v>3312</v>
      </c>
      <c r="CY314" s="79" t="s">
        <v>256</v>
      </c>
      <c r="CZ314" s="79" t="s">
        <v>256</v>
      </c>
      <c r="DA314" s="79" t="s">
        <v>256</v>
      </c>
      <c r="DB314" s="79" t="s">
        <v>256</v>
      </c>
      <c r="DC314" s="79" t="s">
        <v>256</v>
      </c>
      <c r="DD314" s="79" t="s">
        <v>256</v>
      </c>
      <c r="DE314" s="79" t="s">
        <v>256</v>
      </c>
      <c r="DF314" s="44" t="s">
        <v>256</v>
      </c>
    </row>
    <row r="315" spans="1:110" x14ac:dyDescent="0.25">
      <c r="A315" s="76" t="s">
        <v>251</v>
      </c>
      <c r="B315" s="77">
        <v>43770</v>
      </c>
      <c r="C315" s="78" t="s">
        <v>252</v>
      </c>
      <c r="D315" s="78" t="s">
        <v>253</v>
      </c>
      <c r="E315" s="76" t="s">
        <v>254</v>
      </c>
      <c r="F315" s="76" t="s">
        <v>255</v>
      </c>
      <c r="G315" s="76" t="s">
        <v>256</v>
      </c>
      <c r="H315" s="76" t="s">
        <v>257</v>
      </c>
      <c r="I315" s="76" t="s">
        <v>258</v>
      </c>
      <c r="J315" s="78" t="s">
        <v>252</v>
      </c>
      <c r="K315" s="78" t="s">
        <v>259</v>
      </c>
      <c r="L315" s="76" t="s">
        <v>260</v>
      </c>
      <c r="M315" s="76" t="s">
        <v>261</v>
      </c>
      <c r="N315" s="76" t="s">
        <v>3313</v>
      </c>
      <c r="O315" s="76" t="s">
        <v>3314</v>
      </c>
      <c r="P315" s="76" t="s">
        <v>3315</v>
      </c>
      <c r="Q315" s="76" t="s">
        <v>3316</v>
      </c>
      <c r="R315" s="76" t="s">
        <v>404</v>
      </c>
      <c r="S315" s="76" t="s">
        <v>304</v>
      </c>
      <c r="T315" s="76" t="s">
        <v>268</v>
      </c>
      <c r="U315" s="76" t="s">
        <v>269</v>
      </c>
      <c r="V315" s="79">
        <v>300000</v>
      </c>
      <c r="W315" s="79">
        <v>0</v>
      </c>
      <c r="X315" s="76" t="s">
        <v>3317</v>
      </c>
      <c r="Y315" s="76" t="s">
        <v>1218</v>
      </c>
      <c r="Z315" s="76" t="s">
        <v>362</v>
      </c>
      <c r="AA315" s="76" t="s">
        <v>496</v>
      </c>
      <c r="AB315" s="76" t="s">
        <v>1219</v>
      </c>
      <c r="AC315" s="76" t="s">
        <v>297</v>
      </c>
      <c r="AD315" s="76" t="s">
        <v>1220</v>
      </c>
      <c r="AE315" s="76" t="s">
        <v>222</v>
      </c>
      <c r="AF315" s="76" t="s">
        <v>3318</v>
      </c>
      <c r="AG315" s="76" t="s">
        <v>3319</v>
      </c>
      <c r="AH315" s="76" t="s">
        <v>1180</v>
      </c>
      <c r="AI315" s="78" t="s">
        <v>2188</v>
      </c>
      <c r="AJ315" s="78" t="s">
        <v>2190</v>
      </c>
      <c r="AK315" s="79">
        <v>3617</v>
      </c>
      <c r="AL315" s="76" t="s">
        <v>209</v>
      </c>
      <c r="AM315" s="78" t="s">
        <v>2222</v>
      </c>
      <c r="AN315" s="78" t="s">
        <v>2969</v>
      </c>
      <c r="AO315" s="78" t="s">
        <v>2969</v>
      </c>
      <c r="AP315" s="76" t="s">
        <v>660</v>
      </c>
      <c r="AQ315" s="76" t="s">
        <v>373</v>
      </c>
      <c r="AR315" s="79">
        <v>2830</v>
      </c>
      <c r="AS315" s="79" t="s">
        <v>256</v>
      </c>
      <c r="AT315" s="79">
        <v>0</v>
      </c>
      <c r="AU315" s="76" t="s">
        <v>3320</v>
      </c>
      <c r="AV315" s="79">
        <v>787</v>
      </c>
      <c r="AW315" s="79">
        <v>0</v>
      </c>
      <c r="AX315" s="79">
        <v>787</v>
      </c>
      <c r="AY315" s="79">
        <v>0</v>
      </c>
      <c r="AZ315" s="79">
        <v>787</v>
      </c>
      <c r="BA315" s="76" t="s">
        <v>3313</v>
      </c>
      <c r="BB315" s="78" t="s">
        <v>2222</v>
      </c>
      <c r="BC315" s="78" t="s">
        <v>2222</v>
      </c>
      <c r="BD315" s="76">
        <v>37</v>
      </c>
      <c r="BE315" s="78" t="s">
        <v>1972</v>
      </c>
      <c r="BF315" s="76" t="s">
        <v>3321</v>
      </c>
      <c r="BG315" s="78" t="s">
        <v>1972</v>
      </c>
      <c r="BH315" s="76" t="s">
        <v>3321</v>
      </c>
      <c r="BI315" s="78" t="s">
        <v>1972</v>
      </c>
      <c r="BJ315" s="78" t="s">
        <v>1972</v>
      </c>
      <c r="BK315" s="76" t="s">
        <v>256</v>
      </c>
      <c r="BL315" s="79">
        <v>279318</v>
      </c>
      <c r="BM315" s="79">
        <v>278531</v>
      </c>
      <c r="BN315" s="76" t="s">
        <v>256</v>
      </c>
      <c r="BO315" s="76" t="s">
        <v>256</v>
      </c>
      <c r="BP315" s="76" t="s">
        <v>256</v>
      </c>
      <c r="BQ315" s="76" t="s">
        <v>256</v>
      </c>
      <c r="BR315" s="76" t="s">
        <v>256</v>
      </c>
      <c r="BS315" s="76" t="s">
        <v>293</v>
      </c>
      <c r="BT315" s="76" t="s">
        <v>256</v>
      </c>
      <c r="BU315" s="76" t="s">
        <v>256</v>
      </c>
      <c r="BV315" s="76" t="s">
        <v>256</v>
      </c>
      <c r="BW315" s="76" t="s">
        <v>256</v>
      </c>
      <c r="BX315" s="76" t="s">
        <v>256</v>
      </c>
      <c r="BY315" s="76" t="s">
        <v>634</v>
      </c>
      <c r="BZ315" s="76" t="s">
        <v>256</v>
      </c>
      <c r="CA315" s="76" t="s">
        <v>256</v>
      </c>
      <c r="CB315" s="76" t="s">
        <v>256</v>
      </c>
      <c r="CC315" s="76" t="s">
        <v>256</v>
      </c>
      <c r="CD315" s="76" t="s">
        <v>1227</v>
      </c>
      <c r="CE315" s="76" t="s">
        <v>296</v>
      </c>
      <c r="CF315" s="76" t="s">
        <v>297</v>
      </c>
      <c r="CG315" s="76" t="s">
        <v>297</v>
      </c>
      <c r="CH315" s="76" t="s">
        <v>297</v>
      </c>
      <c r="CI315" s="76" t="s">
        <v>297</v>
      </c>
      <c r="CJ315" s="76" t="s">
        <v>297</v>
      </c>
      <c r="CK315" s="76" t="s">
        <v>297</v>
      </c>
      <c r="CL315" s="79">
        <v>0</v>
      </c>
      <c r="CM315" s="79">
        <v>0</v>
      </c>
      <c r="CN315" s="79">
        <v>0</v>
      </c>
      <c r="CO315" s="79">
        <v>0</v>
      </c>
      <c r="CP315" s="79">
        <v>0</v>
      </c>
      <c r="CQ315" s="79">
        <v>0</v>
      </c>
      <c r="CR315" s="79">
        <v>0</v>
      </c>
      <c r="CS315" s="79">
        <v>0</v>
      </c>
      <c r="CT315" s="79">
        <v>0</v>
      </c>
      <c r="CU315" s="79">
        <v>2021100051997160</v>
      </c>
      <c r="CV315" s="79" t="s">
        <v>256</v>
      </c>
      <c r="CW315" s="76" t="s">
        <v>256</v>
      </c>
      <c r="CX315" s="79" t="s">
        <v>3322</v>
      </c>
      <c r="CY315" s="79" t="s">
        <v>256</v>
      </c>
      <c r="CZ315" s="79" t="s">
        <v>256</v>
      </c>
      <c r="DA315" s="79" t="s">
        <v>256</v>
      </c>
      <c r="DB315" s="79" t="s">
        <v>256</v>
      </c>
      <c r="DC315" s="79" t="s">
        <v>256</v>
      </c>
      <c r="DD315" s="79" t="s">
        <v>256</v>
      </c>
      <c r="DE315" s="79" t="s">
        <v>256</v>
      </c>
      <c r="DF315" s="44" t="s">
        <v>256</v>
      </c>
    </row>
    <row r="316" spans="1:110" x14ac:dyDescent="0.25">
      <c r="A316" s="76" t="s">
        <v>251</v>
      </c>
      <c r="B316" s="77">
        <v>43770</v>
      </c>
      <c r="C316" s="78" t="s">
        <v>252</v>
      </c>
      <c r="D316" s="78" t="s">
        <v>253</v>
      </c>
      <c r="E316" s="76" t="s">
        <v>254</v>
      </c>
      <c r="F316" s="76" t="s">
        <v>255</v>
      </c>
      <c r="G316" s="76" t="s">
        <v>256</v>
      </c>
      <c r="H316" s="76" t="s">
        <v>257</v>
      </c>
      <c r="I316" s="76" t="s">
        <v>258</v>
      </c>
      <c r="J316" s="78" t="s">
        <v>252</v>
      </c>
      <c r="K316" s="78" t="s">
        <v>259</v>
      </c>
      <c r="L316" s="76" t="s">
        <v>260</v>
      </c>
      <c r="M316" s="76" t="s">
        <v>261</v>
      </c>
      <c r="N316" s="76" t="s">
        <v>3313</v>
      </c>
      <c r="O316" s="76" t="s">
        <v>3314</v>
      </c>
      <c r="P316" s="76" t="s">
        <v>3315</v>
      </c>
      <c r="Q316" s="76" t="s">
        <v>3316</v>
      </c>
      <c r="R316" s="76" t="s">
        <v>404</v>
      </c>
      <c r="S316" s="76" t="s">
        <v>304</v>
      </c>
      <c r="T316" s="76" t="s">
        <v>268</v>
      </c>
      <c r="U316" s="76" t="s">
        <v>269</v>
      </c>
      <c r="V316" s="79">
        <v>300000</v>
      </c>
      <c r="W316" s="79">
        <v>0</v>
      </c>
      <c r="X316" s="76" t="s">
        <v>3317</v>
      </c>
      <c r="Y316" s="76" t="s">
        <v>1218</v>
      </c>
      <c r="Z316" s="76" t="s">
        <v>362</v>
      </c>
      <c r="AA316" s="76" t="s">
        <v>496</v>
      </c>
      <c r="AB316" s="76" t="s">
        <v>1219</v>
      </c>
      <c r="AC316" s="76" t="s">
        <v>297</v>
      </c>
      <c r="AD316" s="76" t="s">
        <v>1220</v>
      </c>
      <c r="AE316" s="76" t="s">
        <v>222</v>
      </c>
      <c r="AF316" s="76" t="s">
        <v>3318</v>
      </c>
      <c r="AG316" s="76" t="s">
        <v>3319</v>
      </c>
      <c r="AH316" s="76" t="s">
        <v>1180</v>
      </c>
      <c r="AI316" s="78" t="s">
        <v>2188</v>
      </c>
      <c r="AJ316" s="78" t="s">
        <v>2190</v>
      </c>
      <c r="AK316" s="79">
        <v>24299</v>
      </c>
      <c r="AL316" s="76" t="s">
        <v>211</v>
      </c>
      <c r="AM316" s="78" t="s">
        <v>2683</v>
      </c>
      <c r="AN316" s="78" t="s">
        <v>2683</v>
      </c>
      <c r="AO316" s="78" t="s">
        <v>2683</v>
      </c>
      <c r="AP316" s="76" t="s">
        <v>373</v>
      </c>
      <c r="AQ316" s="76" t="s">
        <v>373</v>
      </c>
      <c r="AR316" s="79">
        <v>3617</v>
      </c>
      <c r="AS316" s="79" t="s">
        <v>256</v>
      </c>
      <c r="AT316" s="79">
        <v>0</v>
      </c>
      <c r="AU316" s="76" t="s">
        <v>3323</v>
      </c>
      <c r="AV316" s="79">
        <v>20682</v>
      </c>
      <c r="AW316" s="79">
        <v>0</v>
      </c>
      <c r="AX316" s="79">
        <v>20682</v>
      </c>
      <c r="AY316" s="79">
        <v>0</v>
      </c>
      <c r="AZ316" s="79">
        <v>20682</v>
      </c>
      <c r="BA316" s="76" t="s">
        <v>3313</v>
      </c>
      <c r="BB316" s="78" t="s">
        <v>1586</v>
      </c>
      <c r="BC316" s="78" t="s">
        <v>2222</v>
      </c>
      <c r="BD316" s="76">
        <v>36</v>
      </c>
      <c r="BE316" s="78" t="s">
        <v>2224</v>
      </c>
      <c r="BF316" s="76" t="s">
        <v>3324</v>
      </c>
      <c r="BG316" s="78" t="s">
        <v>2224</v>
      </c>
      <c r="BH316" s="76" t="s">
        <v>3324</v>
      </c>
      <c r="BI316" s="78" t="s">
        <v>2224</v>
      </c>
      <c r="BJ316" s="78" t="s">
        <v>2224</v>
      </c>
      <c r="BK316" s="76" t="s">
        <v>256</v>
      </c>
      <c r="BL316" s="79">
        <v>300000</v>
      </c>
      <c r="BM316" s="79">
        <v>279318</v>
      </c>
      <c r="BN316" s="76" t="s">
        <v>256</v>
      </c>
      <c r="BO316" s="76" t="s">
        <v>256</v>
      </c>
      <c r="BP316" s="76" t="s">
        <v>256</v>
      </c>
      <c r="BQ316" s="76" t="s">
        <v>256</v>
      </c>
      <c r="BR316" s="76" t="s">
        <v>256</v>
      </c>
      <c r="BS316" s="76" t="s">
        <v>293</v>
      </c>
      <c r="BT316" s="76" t="s">
        <v>256</v>
      </c>
      <c r="BU316" s="76" t="s">
        <v>256</v>
      </c>
      <c r="BV316" s="76" t="s">
        <v>256</v>
      </c>
      <c r="BW316" s="76" t="s">
        <v>256</v>
      </c>
      <c r="BX316" s="76" t="s">
        <v>256</v>
      </c>
      <c r="BY316" s="76" t="s">
        <v>634</v>
      </c>
      <c r="BZ316" s="76" t="s">
        <v>256</v>
      </c>
      <c r="CA316" s="76" t="s">
        <v>256</v>
      </c>
      <c r="CB316" s="76" t="s">
        <v>256</v>
      </c>
      <c r="CC316" s="76" t="s">
        <v>256</v>
      </c>
      <c r="CD316" s="76" t="s">
        <v>1227</v>
      </c>
      <c r="CE316" s="76" t="s">
        <v>296</v>
      </c>
      <c r="CF316" s="76" t="s">
        <v>297</v>
      </c>
      <c r="CG316" s="76" t="s">
        <v>297</v>
      </c>
      <c r="CH316" s="76" t="s">
        <v>297</v>
      </c>
      <c r="CI316" s="76" t="s">
        <v>297</v>
      </c>
      <c r="CJ316" s="76" t="s">
        <v>297</v>
      </c>
      <c r="CK316" s="76" t="s">
        <v>297</v>
      </c>
      <c r="CL316" s="79">
        <v>0</v>
      </c>
      <c r="CM316" s="79">
        <v>0</v>
      </c>
      <c r="CN316" s="79">
        <v>0</v>
      </c>
      <c r="CO316" s="79">
        <v>0</v>
      </c>
      <c r="CP316" s="79">
        <v>0</v>
      </c>
      <c r="CQ316" s="79">
        <v>0</v>
      </c>
      <c r="CR316" s="79">
        <v>0</v>
      </c>
      <c r="CS316" s="79">
        <v>0</v>
      </c>
      <c r="CT316" s="79">
        <v>0</v>
      </c>
      <c r="CU316" s="79">
        <v>2021100051994600</v>
      </c>
      <c r="CV316" s="79" t="s">
        <v>256</v>
      </c>
      <c r="CW316" s="76" t="s">
        <v>256</v>
      </c>
      <c r="CX316" s="79" t="s">
        <v>3325</v>
      </c>
      <c r="CY316" s="79" t="s">
        <v>256</v>
      </c>
      <c r="CZ316" s="79" t="s">
        <v>256</v>
      </c>
      <c r="DA316" s="79" t="s">
        <v>256</v>
      </c>
      <c r="DB316" s="79" t="s">
        <v>256</v>
      </c>
      <c r="DC316" s="79" t="s">
        <v>256</v>
      </c>
      <c r="DD316" s="79" t="s">
        <v>256</v>
      </c>
      <c r="DE316" s="79" t="s">
        <v>256</v>
      </c>
      <c r="DF316" s="44" t="s">
        <v>256</v>
      </c>
    </row>
    <row r="317" spans="1:110" x14ac:dyDescent="0.25">
      <c r="A317" s="76" t="s">
        <v>251</v>
      </c>
      <c r="B317" s="77">
        <v>43770</v>
      </c>
      <c r="C317" s="78" t="s">
        <v>252</v>
      </c>
      <c r="D317" s="78" t="s">
        <v>253</v>
      </c>
      <c r="E317" s="76" t="s">
        <v>254</v>
      </c>
      <c r="F317" s="76" t="s">
        <v>255</v>
      </c>
      <c r="G317" s="76" t="s">
        <v>256</v>
      </c>
      <c r="H317" s="76" t="s">
        <v>257</v>
      </c>
      <c r="I317" s="76" t="s">
        <v>258</v>
      </c>
      <c r="J317" s="78" t="s">
        <v>252</v>
      </c>
      <c r="K317" s="78" t="s">
        <v>259</v>
      </c>
      <c r="L317" s="76" t="s">
        <v>260</v>
      </c>
      <c r="M317" s="76" t="s">
        <v>261</v>
      </c>
      <c r="N317" s="76" t="s">
        <v>3326</v>
      </c>
      <c r="O317" s="76" t="s">
        <v>3327</v>
      </c>
      <c r="P317" s="76" t="s">
        <v>3328</v>
      </c>
      <c r="Q317" s="76" t="s">
        <v>3329</v>
      </c>
      <c r="R317" s="76" t="s">
        <v>2185</v>
      </c>
      <c r="S317" s="76" t="s">
        <v>727</v>
      </c>
      <c r="T317" s="76" t="s">
        <v>338</v>
      </c>
      <c r="U317" s="76" t="s">
        <v>405</v>
      </c>
      <c r="V317" s="79">
        <v>300000</v>
      </c>
      <c r="W317" s="79">
        <v>0</v>
      </c>
      <c r="X317" s="76" t="s">
        <v>3330</v>
      </c>
      <c r="Y317" s="76" t="s">
        <v>3331</v>
      </c>
      <c r="Z317" s="76" t="s">
        <v>362</v>
      </c>
      <c r="AA317" s="76" t="s">
        <v>496</v>
      </c>
      <c r="AB317" s="76" t="s">
        <v>256</v>
      </c>
      <c r="AC317" s="76" t="s">
        <v>296</v>
      </c>
      <c r="AD317" s="76" t="s">
        <v>3332</v>
      </c>
      <c r="AE317" s="76" t="s">
        <v>222</v>
      </c>
      <c r="AF317" s="76" t="s">
        <v>3333</v>
      </c>
      <c r="AG317" s="76" t="s">
        <v>3334</v>
      </c>
      <c r="AH317" s="76" t="s">
        <v>1223</v>
      </c>
      <c r="AI317" s="78" t="s">
        <v>1896</v>
      </c>
      <c r="AJ317" s="78" t="s">
        <v>3335</v>
      </c>
      <c r="AK317" s="79">
        <v>62058</v>
      </c>
      <c r="AL317" s="76" t="s">
        <v>213</v>
      </c>
      <c r="AM317" s="78" t="s">
        <v>2683</v>
      </c>
      <c r="AN317" s="78" t="s">
        <v>2683</v>
      </c>
      <c r="AO317" s="78" t="s">
        <v>2683</v>
      </c>
      <c r="AP317" s="76" t="s">
        <v>373</v>
      </c>
      <c r="AQ317" s="76" t="s">
        <v>373</v>
      </c>
      <c r="AR317" s="79">
        <v>22505</v>
      </c>
      <c r="AS317" s="79" t="s">
        <v>256</v>
      </c>
      <c r="AT317" s="79">
        <v>0</v>
      </c>
      <c r="AU317" s="76" t="s">
        <v>3336</v>
      </c>
      <c r="AV317" s="79">
        <v>39553</v>
      </c>
      <c r="AW317" s="79">
        <v>0</v>
      </c>
      <c r="AX317" s="79">
        <v>39553</v>
      </c>
      <c r="AY317" s="79">
        <v>0</v>
      </c>
      <c r="AZ317" s="79">
        <v>39553</v>
      </c>
      <c r="BA317" s="76" t="s">
        <v>3326</v>
      </c>
      <c r="BB317" s="78" t="s">
        <v>3337</v>
      </c>
      <c r="BC317" s="78" t="s">
        <v>3337</v>
      </c>
      <c r="BD317" s="76">
        <v>43</v>
      </c>
      <c r="BE317" s="78" t="s">
        <v>2975</v>
      </c>
      <c r="BF317" s="76" t="s">
        <v>3338</v>
      </c>
      <c r="BG317" s="78" t="s">
        <v>2975</v>
      </c>
      <c r="BH317" s="76" t="s">
        <v>3338</v>
      </c>
      <c r="BI317" s="78" t="s">
        <v>2975</v>
      </c>
      <c r="BJ317" s="78" t="s">
        <v>2975</v>
      </c>
      <c r="BK317" s="76" t="s">
        <v>256</v>
      </c>
      <c r="BL317" s="79">
        <v>300000</v>
      </c>
      <c r="BM317" s="79">
        <v>260447</v>
      </c>
      <c r="BN317" s="76" t="s">
        <v>290</v>
      </c>
      <c r="BO317" s="76" t="s">
        <v>291</v>
      </c>
      <c r="BP317" s="76" t="s">
        <v>3339</v>
      </c>
      <c r="BQ317" s="76" t="s">
        <v>256</v>
      </c>
      <c r="BR317" s="76" t="s">
        <v>256</v>
      </c>
      <c r="BS317" s="76" t="s">
        <v>293</v>
      </c>
      <c r="BT317" s="76" t="s">
        <v>256</v>
      </c>
      <c r="BU317" s="76" t="s">
        <v>256</v>
      </c>
      <c r="BV317" s="76" t="s">
        <v>256</v>
      </c>
      <c r="BW317" s="76" t="s">
        <v>256</v>
      </c>
      <c r="BX317" s="76" t="s">
        <v>256</v>
      </c>
      <c r="BY317" s="76" t="s">
        <v>294</v>
      </c>
      <c r="BZ317" s="76" t="s">
        <v>256</v>
      </c>
      <c r="CA317" s="76" t="s">
        <v>256</v>
      </c>
      <c r="CB317" s="76" t="s">
        <v>256</v>
      </c>
      <c r="CC317" s="76" t="s">
        <v>256</v>
      </c>
      <c r="CD317" s="76" t="s">
        <v>3340</v>
      </c>
      <c r="CE317" s="76" t="s">
        <v>296</v>
      </c>
      <c r="CF317" s="76" t="s">
        <v>297</v>
      </c>
      <c r="CG317" s="76" t="s">
        <v>297</v>
      </c>
      <c r="CH317" s="76" t="s">
        <v>297</v>
      </c>
      <c r="CI317" s="76" t="s">
        <v>297</v>
      </c>
      <c r="CJ317" s="76" t="s">
        <v>297</v>
      </c>
      <c r="CK317" s="76" t="s">
        <v>297</v>
      </c>
      <c r="CL317" s="79">
        <v>0</v>
      </c>
      <c r="CM317" s="79">
        <v>0</v>
      </c>
      <c r="CN317" s="79">
        <v>0</v>
      </c>
      <c r="CO317" s="79">
        <v>0</v>
      </c>
      <c r="CP317" s="79">
        <v>0</v>
      </c>
      <c r="CQ317" s="79">
        <v>0</v>
      </c>
      <c r="CR317" s="79">
        <v>0</v>
      </c>
      <c r="CS317" s="79">
        <v>0</v>
      </c>
      <c r="CT317" s="79">
        <v>0</v>
      </c>
      <c r="CU317" s="79">
        <v>2021100051994740</v>
      </c>
      <c r="CV317" s="79" t="s">
        <v>256</v>
      </c>
      <c r="CW317" s="76" t="s">
        <v>256</v>
      </c>
      <c r="CX317" s="79" t="s">
        <v>3341</v>
      </c>
      <c r="CY317" s="79" t="s">
        <v>256</v>
      </c>
      <c r="CZ317" s="79" t="s">
        <v>256</v>
      </c>
      <c r="DA317" s="79" t="s">
        <v>256</v>
      </c>
      <c r="DB317" s="79" t="s">
        <v>256</v>
      </c>
      <c r="DC317" s="79" t="s">
        <v>256</v>
      </c>
      <c r="DD317" s="79" t="s">
        <v>256</v>
      </c>
      <c r="DE317" s="79" t="s">
        <v>256</v>
      </c>
      <c r="DF317" s="44" t="s">
        <v>256</v>
      </c>
    </row>
    <row r="318" spans="1:110" x14ac:dyDescent="0.25">
      <c r="A318" s="76" t="s">
        <v>251</v>
      </c>
      <c r="B318" s="77">
        <v>43770</v>
      </c>
      <c r="C318" s="78" t="s">
        <v>252</v>
      </c>
      <c r="D318" s="78" t="s">
        <v>253</v>
      </c>
      <c r="E318" s="76" t="s">
        <v>254</v>
      </c>
      <c r="F318" s="76" t="s">
        <v>255</v>
      </c>
      <c r="G318" s="76" t="s">
        <v>256</v>
      </c>
      <c r="H318" s="76" t="s">
        <v>257</v>
      </c>
      <c r="I318" s="76" t="s">
        <v>258</v>
      </c>
      <c r="J318" s="78" t="s">
        <v>252</v>
      </c>
      <c r="K318" s="78" t="s">
        <v>259</v>
      </c>
      <c r="L318" s="76" t="s">
        <v>260</v>
      </c>
      <c r="M318" s="76" t="s">
        <v>261</v>
      </c>
      <c r="N318" s="76" t="s">
        <v>3342</v>
      </c>
      <c r="O318" s="76" t="s">
        <v>3343</v>
      </c>
      <c r="P318" s="76" t="s">
        <v>3344</v>
      </c>
      <c r="Q318" s="76" t="s">
        <v>3345</v>
      </c>
      <c r="R318" s="76" t="s">
        <v>726</v>
      </c>
      <c r="S318" s="76" t="s">
        <v>727</v>
      </c>
      <c r="T318" s="76" t="s">
        <v>338</v>
      </c>
      <c r="U318" s="76" t="s">
        <v>548</v>
      </c>
      <c r="V318" s="79">
        <v>300000</v>
      </c>
      <c r="W318" s="79">
        <v>0</v>
      </c>
      <c r="X318" s="76" t="s">
        <v>3346</v>
      </c>
      <c r="Y318" s="76" t="s">
        <v>610</v>
      </c>
      <c r="Z318" s="76" t="s">
        <v>272</v>
      </c>
      <c r="AA318" s="76" t="s">
        <v>611</v>
      </c>
      <c r="AB318" s="76" t="s">
        <v>612</v>
      </c>
      <c r="AC318" s="76" t="s">
        <v>613</v>
      </c>
      <c r="AD318" s="76" t="s">
        <v>614</v>
      </c>
      <c r="AE318" s="76" t="s">
        <v>222</v>
      </c>
      <c r="AF318" s="76" t="s">
        <v>3347</v>
      </c>
      <c r="AG318" s="76" t="s">
        <v>3348</v>
      </c>
      <c r="AH318" s="76" t="s">
        <v>3349</v>
      </c>
      <c r="AI318" s="78" t="s">
        <v>1999</v>
      </c>
      <c r="AJ318" s="78" t="s">
        <v>2222</v>
      </c>
      <c r="AK318" s="79">
        <v>95955</v>
      </c>
      <c r="AL318" s="76" t="s">
        <v>214</v>
      </c>
      <c r="AM318" s="78" t="s">
        <v>2001</v>
      </c>
      <c r="AN318" s="78" t="s">
        <v>2001</v>
      </c>
      <c r="AO318" s="78" t="s">
        <v>3350</v>
      </c>
      <c r="AP318" s="76" t="s">
        <v>232</v>
      </c>
      <c r="AQ318" s="76" t="s">
        <v>232</v>
      </c>
      <c r="AR318" s="79">
        <v>38754</v>
      </c>
      <c r="AS318" s="79" t="s">
        <v>256</v>
      </c>
      <c r="AT318" s="79">
        <v>3492</v>
      </c>
      <c r="AU318" s="76" t="s">
        <v>3351</v>
      </c>
      <c r="AV318" s="79">
        <v>53709</v>
      </c>
      <c r="AW318" s="79">
        <v>0</v>
      </c>
      <c r="AX318" s="79">
        <v>53709</v>
      </c>
      <c r="AY318" s="79">
        <v>0</v>
      </c>
      <c r="AZ318" s="79">
        <v>53709</v>
      </c>
      <c r="BA318" s="76" t="s">
        <v>688</v>
      </c>
      <c r="BB318" s="78" t="s">
        <v>1973</v>
      </c>
      <c r="BC318" s="78" t="s">
        <v>1973</v>
      </c>
      <c r="BD318" s="76">
        <v>40</v>
      </c>
      <c r="BE318" s="78" t="s">
        <v>2002</v>
      </c>
      <c r="BF318" s="76" t="s">
        <v>3352</v>
      </c>
      <c r="BG318" s="78" t="s">
        <v>2002</v>
      </c>
      <c r="BH318" s="76" t="s">
        <v>3352</v>
      </c>
      <c r="BI318" s="78" t="s">
        <v>2002</v>
      </c>
      <c r="BJ318" s="78" t="s">
        <v>2002</v>
      </c>
      <c r="BK318" s="76" t="s">
        <v>256</v>
      </c>
      <c r="BL318" s="79">
        <v>300000</v>
      </c>
      <c r="BM318" s="79">
        <v>246291</v>
      </c>
      <c r="BN318" s="76" t="s">
        <v>256</v>
      </c>
      <c r="BO318" s="76" t="s">
        <v>256</v>
      </c>
      <c r="BP318" s="76" t="s">
        <v>256</v>
      </c>
      <c r="BQ318" s="76" t="s">
        <v>256</v>
      </c>
      <c r="BR318" s="76" t="s">
        <v>613</v>
      </c>
      <c r="BS318" s="76" t="s">
        <v>293</v>
      </c>
      <c r="BT318" s="76" t="s">
        <v>256</v>
      </c>
      <c r="BU318" s="76" t="s">
        <v>256</v>
      </c>
      <c r="BV318" s="76" t="s">
        <v>256</v>
      </c>
      <c r="BW318" s="76" t="s">
        <v>256</v>
      </c>
      <c r="BX318" s="76" t="s">
        <v>256</v>
      </c>
      <c r="BY318" s="76" t="s">
        <v>634</v>
      </c>
      <c r="BZ318" s="76" t="s">
        <v>256</v>
      </c>
      <c r="CA318" s="76" t="s">
        <v>256</v>
      </c>
      <c r="CB318" s="76" t="s">
        <v>256</v>
      </c>
      <c r="CC318" s="76" t="s">
        <v>256</v>
      </c>
      <c r="CD318" s="76" t="s">
        <v>691</v>
      </c>
      <c r="CE318" s="76" t="s">
        <v>296</v>
      </c>
      <c r="CF318" s="76" t="s">
        <v>297</v>
      </c>
      <c r="CG318" s="76" t="s">
        <v>297</v>
      </c>
      <c r="CH318" s="76" t="s">
        <v>297</v>
      </c>
      <c r="CI318" s="76" t="s">
        <v>297</v>
      </c>
      <c r="CJ318" s="76" t="s">
        <v>297</v>
      </c>
      <c r="CK318" s="76" t="s">
        <v>297</v>
      </c>
      <c r="CL318" s="79">
        <v>0</v>
      </c>
      <c r="CM318" s="79">
        <v>0</v>
      </c>
      <c r="CN318" s="79">
        <v>0</v>
      </c>
      <c r="CO318" s="79">
        <v>0</v>
      </c>
      <c r="CP318" s="79">
        <v>0</v>
      </c>
      <c r="CQ318" s="79">
        <v>0</v>
      </c>
      <c r="CR318" s="79">
        <v>0</v>
      </c>
      <c r="CS318" s="79">
        <v>0</v>
      </c>
      <c r="CT318" s="79">
        <v>0</v>
      </c>
      <c r="CU318" s="79">
        <v>2021100051995400</v>
      </c>
      <c r="CV318" s="79" t="s">
        <v>256</v>
      </c>
      <c r="CW318" s="76" t="s">
        <v>256</v>
      </c>
      <c r="CX318" s="79" t="s">
        <v>3353</v>
      </c>
      <c r="CY318" s="79" t="s">
        <v>256</v>
      </c>
      <c r="CZ318" s="79" t="s">
        <v>256</v>
      </c>
      <c r="DA318" s="79" t="s">
        <v>256</v>
      </c>
      <c r="DB318" s="79" t="s">
        <v>256</v>
      </c>
      <c r="DC318" s="79" t="s">
        <v>256</v>
      </c>
      <c r="DD318" s="79" t="s">
        <v>256</v>
      </c>
      <c r="DE318" s="79" t="s">
        <v>256</v>
      </c>
      <c r="DF318" s="44" t="s">
        <v>256</v>
      </c>
    </row>
    <row r="319" spans="1:110" x14ac:dyDescent="0.25">
      <c r="A319" s="76" t="s">
        <v>251</v>
      </c>
      <c r="B319" s="77">
        <v>43770</v>
      </c>
      <c r="C319" s="78" t="s">
        <v>252</v>
      </c>
      <c r="D319" s="78" t="s">
        <v>253</v>
      </c>
      <c r="E319" s="76" t="s">
        <v>254</v>
      </c>
      <c r="F319" s="76" t="s">
        <v>255</v>
      </c>
      <c r="G319" s="76" t="s">
        <v>256</v>
      </c>
      <c r="H319" s="76" t="s">
        <v>257</v>
      </c>
      <c r="I319" s="76" t="s">
        <v>258</v>
      </c>
      <c r="J319" s="78" t="s">
        <v>252</v>
      </c>
      <c r="K319" s="78" t="s">
        <v>259</v>
      </c>
      <c r="L319" s="76" t="s">
        <v>260</v>
      </c>
      <c r="M319" s="76" t="s">
        <v>261</v>
      </c>
      <c r="N319" s="76" t="s">
        <v>3342</v>
      </c>
      <c r="O319" s="76" t="s">
        <v>3343</v>
      </c>
      <c r="P319" s="76" t="s">
        <v>3344</v>
      </c>
      <c r="Q319" s="76" t="s">
        <v>3345</v>
      </c>
      <c r="R319" s="76" t="s">
        <v>726</v>
      </c>
      <c r="S319" s="76" t="s">
        <v>727</v>
      </c>
      <c r="T319" s="76" t="s">
        <v>338</v>
      </c>
      <c r="U319" s="76" t="s">
        <v>548</v>
      </c>
      <c r="V319" s="79">
        <v>300000</v>
      </c>
      <c r="W319" s="79">
        <v>0</v>
      </c>
      <c r="X319" s="76" t="s">
        <v>3346</v>
      </c>
      <c r="Y319" s="76" t="s">
        <v>610</v>
      </c>
      <c r="Z319" s="76" t="s">
        <v>272</v>
      </c>
      <c r="AA319" s="76" t="s">
        <v>611</v>
      </c>
      <c r="AB319" s="76" t="s">
        <v>612</v>
      </c>
      <c r="AC319" s="76" t="s">
        <v>613</v>
      </c>
      <c r="AD319" s="76" t="s">
        <v>614</v>
      </c>
      <c r="AE319" s="76" t="s">
        <v>222</v>
      </c>
      <c r="AF319" s="76" t="s">
        <v>3354</v>
      </c>
      <c r="AG319" s="76" t="s">
        <v>3348</v>
      </c>
      <c r="AH319" s="76" t="s">
        <v>3349</v>
      </c>
      <c r="AI319" s="78" t="s">
        <v>1999</v>
      </c>
      <c r="AJ319" s="78" t="s">
        <v>2222</v>
      </c>
      <c r="AK319" s="79">
        <v>42246</v>
      </c>
      <c r="AL319" s="76" t="s">
        <v>212</v>
      </c>
      <c r="AM319" s="78" t="s">
        <v>3355</v>
      </c>
      <c r="AN319" s="78" t="s">
        <v>3355</v>
      </c>
      <c r="AO319" s="78" t="s">
        <v>3355</v>
      </c>
      <c r="AP319" s="76" t="s">
        <v>660</v>
      </c>
      <c r="AQ319" s="76" t="s">
        <v>232</v>
      </c>
      <c r="AR319" s="79">
        <v>41827</v>
      </c>
      <c r="AS319" s="79" t="s">
        <v>256</v>
      </c>
      <c r="AT319" s="79">
        <v>0</v>
      </c>
      <c r="AU319" s="76" t="s">
        <v>3356</v>
      </c>
      <c r="AV319" s="79">
        <v>419</v>
      </c>
      <c r="AW319" s="79">
        <v>0</v>
      </c>
      <c r="AX319" s="79">
        <v>419</v>
      </c>
      <c r="AY319" s="79">
        <v>0</v>
      </c>
      <c r="AZ319" s="79">
        <v>419</v>
      </c>
      <c r="BA319" s="76" t="s">
        <v>688</v>
      </c>
      <c r="BB319" s="78" t="s">
        <v>3355</v>
      </c>
      <c r="BC319" s="78" t="s">
        <v>3355</v>
      </c>
      <c r="BD319" s="76">
        <v>185</v>
      </c>
      <c r="BE319" s="78" t="s">
        <v>3357</v>
      </c>
      <c r="BF319" s="76" t="s">
        <v>3358</v>
      </c>
      <c r="BG319" s="78" t="s">
        <v>3359</v>
      </c>
      <c r="BH319" s="76" t="s">
        <v>3358</v>
      </c>
      <c r="BI319" s="78" t="s">
        <v>3359</v>
      </c>
      <c r="BJ319" s="78" t="s">
        <v>3359</v>
      </c>
      <c r="BK319" s="76" t="s">
        <v>256</v>
      </c>
      <c r="BL319" s="79">
        <v>246291</v>
      </c>
      <c r="BM319" s="79">
        <v>245872</v>
      </c>
      <c r="BN319" s="76" t="s">
        <v>256</v>
      </c>
      <c r="BO319" s="76" t="s">
        <v>256</v>
      </c>
      <c r="BP319" s="76" t="s">
        <v>256</v>
      </c>
      <c r="BQ319" s="76" t="s">
        <v>256</v>
      </c>
      <c r="BR319" s="76" t="s">
        <v>613</v>
      </c>
      <c r="BS319" s="76" t="s">
        <v>293</v>
      </c>
      <c r="BT319" s="76" t="s">
        <v>256</v>
      </c>
      <c r="BU319" s="76" t="s">
        <v>256</v>
      </c>
      <c r="BV319" s="76" t="s">
        <v>256</v>
      </c>
      <c r="BW319" s="76" t="s">
        <v>256</v>
      </c>
      <c r="BX319" s="76" t="s">
        <v>256</v>
      </c>
      <c r="BY319" s="76" t="s">
        <v>634</v>
      </c>
      <c r="BZ319" s="76" t="s">
        <v>256</v>
      </c>
      <c r="CA319" s="76" t="s">
        <v>256</v>
      </c>
      <c r="CB319" s="76" t="s">
        <v>256</v>
      </c>
      <c r="CC319" s="76" t="s">
        <v>256</v>
      </c>
      <c r="CD319" s="76" t="s">
        <v>691</v>
      </c>
      <c r="CE319" s="76" t="s">
        <v>296</v>
      </c>
      <c r="CF319" s="76" t="s">
        <v>297</v>
      </c>
      <c r="CG319" s="76" t="s">
        <v>297</v>
      </c>
      <c r="CH319" s="76" t="s">
        <v>297</v>
      </c>
      <c r="CI319" s="76" t="s">
        <v>297</v>
      </c>
      <c r="CJ319" s="76" t="s">
        <v>297</v>
      </c>
      <c r="CK319" s="76" t="s">
        <v>297</v>
      </c>
      <c r="CL319" s="79">
        <v>0</v>
      </c>
      <c r="CM319" s="79">
        <v>0</v>
      </c>
      <c r="CN319" s="79">
        <v>0</v>
      </c>
      <c r="CO319" s="79">
        <v>0</v>
      </c>
      <c r="CP319" s="79">
        <v>0</v>
      </c>
      <c r="CQ319" s="79">
        <v>0</v>
      </c>
      <c r="CR319" s="79">
        <v>0</v>
      </c>
      <c r="CS319" s="79">
        <v>0</v>
      </c>
      <c r="CT319" s="79">
        <v>0</v>
      </c>
      <c r="CU319" s="79">
        <v>2021100052067680</v>
      </c>
      <c r="CV319" s="79" t="s">
        <v>256</v>
      </c>
      <c r="CW319" s="76" t="s">
        <v>256</v>
      </c>
      <c r="CX319" s="79" t="s">
        <v>3360</v>
      </c>
      <c r="CY319" s="79" t="s">
        <v>256</v>
      </c>
      <c r="CZ319" s="79" t="s">
        <v>256</v>
      </c>
      <c r="DA319" s="79" t="s">
        <v>256</v>
      </c>
      <c r="DB319" s="79" t="s">
        <v>256</v>
      </c>
      <c r="DC319" s="79" t="s">
        <v>256</v>
      </c>
      <c r="DD319" s="79" t="s">
        <v>256</v>
      </c>
      <c r="DE319" s="79" t="s">
        <v>256</v>
      </c>
      <c r="DF319" s="44" t="s">
        <v>256</v>
      </c>
    </row>
    <row r="320" spans="1:110" x14ac:dyDescent="0.25">
      <c r="A320" s="76" t="s">
        <v>251</v>
      </c>
      <c r="B320" s="77">
        <v>43770</v>
      </c>
      <c r="C320" s="78" t="s">
        <v>252</v>
      </c>
      <c r="D320" s="78" t="s">
        <v>253</v>
      </c>
      <c r="E320" s="76" t="s">
        <v>254</v>
      </c>
      <c r="F320" s="76" t="s">
        <v>255</v>
      </c>
      <c r="G320" s="76" t="s">
        <v>256</v>
      </c>
      <c r="H320" s="76" t="s">
        <v>257</v>
      </c>
      <c r="I320" s="76" t="s">
        <v>258</v>
      </c>
      <c r="J320" s="78" t="s">
        <v>252</v>
      </c>
      <c r="K320" s="78" t="s">
        <v>259</v>
      </c>
      <c r="L320" s="76" t="s">
        <v>260</v>
      </c>
      <c r="M320" s="76" t="s">
        <v>261</v>
      </c>
      <c r="N320" s="76" t="s">
        <v>1860</v>
      </c>
      <c r="O320" s="76" t="s">
        <v>1861</v>
      </c>
      <c r="P320" s="76" t="s">
        <v>1862</v>
      </c>
      <c r="Q320" s="76" t="s">
        <v>1860</v>
      </c>
      <c r="R320" s="76" t="s">
        <v>421</v>
      </c>
      <c r="S320" s="76" t="s">
        <v>422</v>
      </c>
      <c r="T320" s="76" t="s">
        <v>338</v>
      </c>
      <c r="U320" s="76" t="s">
        <v>203</v>
      </c>
      <c r="V320" s="79">
        <v>300000</v>
      </c>
      <c r="W320" s="79">
        <v>0</v>
      </c>
      <c r="X320" s="76" t="s">
        <v>3361</v>
      </c>
      <c r="Y320" s="76" t="s">
        <v>610</v>
      </c>
      <c r="Z320" s="76" t="s">
        <v>362</v>
      </c>
      <c r="AA320" s="76" t="s">
        <v>611</v>
      </c>
      <c r="AB320" s="76" t="s">
        <v>612</v>
      </c>
      <c r="AC320" s="76" t="s">
        <v>613</v>
      </c>
      <c r="AD320" s="76" t="s">
        <v>614</v>
      </c>
      <c r="AE320" s="76" t="s">
        <v>222</v>
      </c>
      <c r="AF320" s="76" t="s">
        <v>2929</v>
      </c>
      <c r="AG320" s="76" t="s">
        <v>2930</v>
      </c>
      <c r="AH320" s="76" t="s">
        <v>431</v>
      </c>
      <c r="AI320" s="78" t="s">
        <v>3194</v>
      </c>
      <c r="AJ320" s="78" t="s">
        <v>3194</v>
      </c>
      <c r="AK320" s="79">
        <v>27009</v>
      </c>
      <c r="AL320" s="76" t="s">
        <v>211</v>
      </c>
      <c r="AM320" s="78" t="s">
        <v>3272</v>
      </c>
      <c r="AN320" s="78" t="s">
        <v>1586</v>
      </c>
      <c r="AO320" s="78" t="s">
        <v>1586</v>
      </c>
      <c r="AP320" s="76" t="s">
        <v>373</v>
      </c>
      <c r="AQ320" s="76" t="s">
        <v>373</v>
      </c>
      <c r="AR320" s="79">
        <v>3105</v>
      </c>
      <c r="AS320" s="79" t="s">
        <v>256</v>
      </c>
      <c r="AT320" s="79">
        <v>0</v>
      </c>
      <c r="AU320" s="76" t="s">
        <v>3362</v>
      </c>
      <c r="AV320" s="79">
        <v>23904</v>
      </c>
      <c r="AW320" s="79">
        <v>0</v>
      </c>
      <c r="AX320" s="79">
        <v>23904</v>
      </c>
      <c r="AY320" s="79">
        <v>0</v>
      </c>
      <c r="AZ320" s="79">
        <v>23904</v>
      </c>
      <c r="BA320" s="76" t="s">
        <v>1860</v>
      </c>
      <c r="BB320" s="78" t="s">
        <v>3038</v>
      </c>
      <c r="BC320" s="78" t="s">
        <v>1589</v>
      </c>
      <c r="BD320" s="76">
        <v>34</v>
      </c>
      <c r="BE320" s="78" t="s">
        <v>2222</v>
      </c>
      <c r="BF320" s="76" t="s">
        <v>3363</v>
      </c>
      <c r="BG320" s="78" t="s">
        <v>2001</v>
      </c>
      <c r="BH320" s="76" t="s">
        <v>3363</v>
      </c>
      <c r="BI320" s="78" t="s">
        <v>2001</v>
      </c>
      <c r="BJ320" s="78" t="s">
        <v>2001</v>
      </c>
      <c r="BK320" s="76" t="s">
        <v>256</v>
      </c>
      <c r="BL320" s="79">
        <v>170743</v>
      </c>
      <c r="BM320" s="79">
        <v>146839</v>
      </c>
      <c r="BN320" s="76" t="s">
        <v>256</v>
      </c>
      <c r="BO320" s="76" t="s">
        <v>256</v>
      </c>
      <c r="BP320" s="76" t="s">
        <v>256</v>
      </c>
      <c r="BQ320" s="76" t="s">
        <v>256</v>
      </c>
      <c r="BR320" s="76" t="s">
        <v>613</v>
      </c>
      <c r="BS320" s="76" t="s">
        <v>293</v>
      </c>
      <c r="BT320" s="76" t="s">
        <v>256</v>
      </c>
      <c r="BU320" s="76" t="s">
        <v>256</v>
      </c>
      <c r="BV320" s="76" t="s">
        <v>256</v>
      </c>
      <c r="BW320" s="76" t="s">
        <v>256</v>
      </c>
      <c r="BX320" s="76" t="s">
        <v>256</v>
      </c>
      <c r="BY320" s="76" t="s">
        <v>1394</v>
      </c>
      <c r="BZ320" s="76" t="s">
        <v>256</v>
      </c>
      <c r="CA320" s="76" t="s">
        <v>256</v>
      </c>
      <c r="CB320" s="76" t="s">
        <v>256</v>
      </c>
      <c r="CC320" s="76" t="s">
        <v>256</v>
      </c>
      <c r="CD320" s="76" t="s">
        <v>620</v>
      </c>
      <c r="CE320" s="76" t="s">
        <v>296</v>
      </c>
      <c r="CF320" s="76" t="s">
        <v>297</v>
      </c>
      <c r="CG320" s="76" t="s">
        <v>297</v>
      </c>
      <c r="CH320" s="76" t="s">
        <v>297</v>
      </c>
      <c r="CI320" s="76" t="s">
        <v>297</v>
      </c>
      <c r="CJ320" s="76" t="s">
        <v>297</v>
      </c>
      <c r="CK320" s="76" t="s">
        <v>297</v>
      </c>
      <c r="CL320" s="79">
        <v>0</v>
      </c>
      <c r="CM320" s="79">
        <v>0</v>
      </c>
      <c r="CN320" s="79">
        <v>0</v>
      </c>
      <c r="CO320" s="79">
        <v>0</v>
      </c>
      <c r="CP320" s="79">
        <v>0</v>
      </c>
      <c r="CQ320" s="79">
        <v>0</v>
      </c>
      <c r="CR320" s="79">
        <v>0</v>
      </c>
      <c r="CS320" s="79">
        <v>0</v>
      </c>
      <c r="CT320" s="79">
        <v>0</v>
      </c>
      <c r="CU320" s="79">
        <v>2021100051995550</v>
      </c>
      <c r="CV320" s="79" t="s">
        <v>256</v>
      </c>
      <c r="CW320" s="76" t="s">
        <v>256</v>
      </c>
      <c r="CX320" s="79" t="s">
        <v>3364</v>
      </c>
      <c r="CY320" s="79" t="s">
        <v>256</v>
      </c>
      <c r="CZ320" s="79" t="s">
        <v>256</v>
      </c>
      <c r="DA320" s="79" t="s">
        <v>256</v>
      </c>
      <c r="DB320" s="79" t="s">
        <v>256</v>
      </c>
      <c r="DC320" s="79" t="s">
        <v>256</v>
      </c>
      <c r="DD320" s="79" t="s">
        <v>256</v>
      </c>
      <c r="DE320" s="79" t="s">
        <v>256</v>
      </c>
      <c r="DF320" s="44" t="s">
        <v>256</v>
      </c>
    </row>
    <row r="321" spans="1:110" x14ac:dyDescent="0.25">
      <c r="A321" s="76" t="s">
        <v>251</v>
      </c>
      <c r="B321" s="77">
        <v>43770</v>
      </c>
      <c r="C321" s="78" t="s">
        <v>252</v>
      </c>
      <c r="D321" s="78" t="s">
        <v>253</v>
      </c>
      <c r="E321" s="76" t="s">
        <v>254</v>
      </c>
      <c r="F321" s="76" t="s">
        <v>255</v>
      </c>
      <c r="G321" s="76" t="s">
        <v>256</v>
      </c>
      <c r="H321" s="76" t="s">
        <v>257</v>
      </c>
      <c r="I321" s="76" t="s">
        <v>258</v>
      </c>
      <c r="J321" s="78" t="s">
        <v>252</v>
      </c>
      <c r="K321" s="78" t="s">
        <v>259</v>
      </c>
      <c r="L321" s="76" t="s">
        <v>260</v>
      </c>
      <c r="M321" s="76" t="s">
        <v>261</v>
      </c>
      <c r="N321" s="76" t="s">
        <v>3365</v>
      </c>
      <c r="O321" s="76" t="s">
        <v>3366</v>
      </c>
      <c r="P321" s="76" t="s">
        <v>3367</v>
      </c>
      <c r="Q321" s="76" t="s">
        <v>3365</v>
      </c>
      <c r="R321" s="76" t="s">
        <v>993</v>
      </c>
      <c r="S321" s="76" t="s">
        <v>422</v>
      </c>
      <c r="T321" s="76" t="s">
        <v>338</v>
      </c>
      <c r="U321" s="76" t="s">
        <v>203</v>
      </c>
      <c r="V321" s="79">
        <v>300000</v>
      </c>
      <c r="W321" s="79">
        <v>0</v>
      </c>
      <c r="X321" s="76" t="s">
        <v>3368</v>
      </c>
      <c r="Y321" s="76" t="s">
        <v>1754</v>
      </c>
      <c r="Z321" s="76" t="s">
        <v>362</v>
      </c>
      <c r="AA321" s="76" t="s">
        <v>496</v>
      </c>
      <c r="AB321" s="76" t="s">
        <v>296</v>
      </c>
      <c r="AC321" s="76" t="s">
        <v>297</v>
      </c>
      <c r="AD321" s="76" t="s">
        <v>1755</v>
      </c>
      <c r="AE321" s="76" t="s">
        <v>223</v>
      </c>
      <c r="AF321" s="76" t="s">
        <v>778</v>
      </c>
      <c r="AG321" s="76" t="s">
        <v>2187</v>
      </c>
      <c r="AH321" s="76" t="s">
        <v>555</v>
      </c>
      <c r="AI321" s="78" t="s">
        <v>2562</v>
      </c>
      <c r="AJ321" s="78" t="s">
        <v>2987</v>
      </c>
      <c r="AK321" s="79">
        <v>30808</v>
      </c>
      <c r="AL321" s="76" t="s">
        <v>212</v>
      </c>
      <c r="AM321" s="78" t="s">
        <v>2001</v>
      </c>
      <c r="AN321" s="78" t="s">
        <v>2001</v>
      </c>
      <c r="AO321" s="78" t="s">
        <v>2001</v>
      </c>
      <c r="AP321" s="76" t="s">
        <v>317</v>
      </c>
      <c r="AQ321" s="76" t="s">
        <v>373</v>
      </c>
      <c r="AR321" s="79">
        <v>0</v>
      </c>
      <c r="AS321" s="79" t="s">
        <v>256</v>
      </c>
      <c r="AT321" s="79">
        <v>0</v>
      </c>
      <c r="AU321" s="76" t="s">
        <v>256</v>
      </c>
      <c r="AV321" s="79">
        <v>30808</v>
      </c>
      <c r="AW321" s="79">
        <v>0</v>
      </c>
      <c r="AX321" s="79">
        <v>30808</v>
      </c>
      <c r="AY321" s="79">
        <v>0</v>
      </c>
      <c r="AZ321" s="79">
        <v>30808</v>
      </c>
      <c r="BA321" s="76" t="s">
        <v>3365</v>
      </c>
      <c r="BB321" s="78" t="s">
        <v>2001</v>
      </c>
      <c r="BC321" s="78" t="s">
        <v>2001</v>
      </c>
      <c r="BD321" s="76">
        <v>41</v>
      </c>
      <c r="BE321" s="78" t="s">
        <v>3201</v>
      </c>
      <c r="BF321" s="76" t="s">
        <v>3369</v>
      </c>
      <c r="BG321" s="78" t="s">
        <v>3201</v>
      </c>
      <c r="BH321" s="76" t="s">
        <v>3369</v>
      </c>
      <c r="BI321" s="78" t="s">
        <v>3201</v>
      </c>
      <c r="BJ321" s="78" t="s">
        <v>3201</v>
      </c>
      <c r="BK321" s="76" t="s">
        <v>256</v>
      </c>
      <c r="BL321" s="79">
        <v>162476</v>
      </c>
      <c r="BM321" s="79">
        <v>131668</v>
      </c>
      <c r="BN321" s="76" t="s">
        <v>290</v>
      </c>
      <c r="BO321" s="76" t="s">
        <v>291</v>
      </c>
      <c r="BP321" s="76" t="s">
        <v>3370</v>
      </c>
      <c r="BQ321" s="76" t="s">
        <v>256</v>
      </c>
      <c r="BR321" s="76" t="s">
        <v>256</v>
      </c>
      <c r="BS321" s="76" t="s">
        <v>293</v>
      </c>
      <c r="BT321" s="76" t="s">
        <v>256</v>
      </c>
      <c r="BU321" s="76" t="s">
        <v>256</v>
      </c>
      <c r="BV321" s="76" t="s">
        <v>256</v>
      </c>
      <c r="BW321" s="76" t="s">
        <v>256</v>
      </c>
      <c r="BX321" s="76" t="s">
        <v>256</v>
      </c>
      <c r="BY321" s="76" t="s">
        <v>833</v>
      </c>
      <c r="BZ321" s="76" t="s">
        <v>256</v>
      </c>
      <c r="CA321" s="76" t="s">
        <v>256</v>
      </c>
      <c r="CB321" s="76" t="s">
        <v>256</v>
      </c>
      <c r="CC321" s="76" t="s">
        <v>256</v>
      </c>
      <c r="CD321" s="76" t="s">
        <v>1762</v>
      </c>
      <c r="CE321" s="76" t="s">
        <v>296</v>
      </c>
      <c r="CF321" s="76" t="s">
        <v>297</v>
      </c>
      <c r="CG321" s="76" t="s">
        <v>297</v>
      </c>
      <c r="CH321" s="76" t="s">
        <v>297</v>
      </c>
      <c r="CI321" s="76" t="s">
        <v>297</v>
      </c>
      <c r="CJ321" s="76" t="s">
        <v>297</v>
      </c>
      <c r="CK321" s="76" t="s">
        <v>297</v>
      </c>
      <c r="CL321" s="79">
        <v>0</v>
      </c>
      <c r="CM321" s="79">
        <v>0</v>
      </c>
      <c r="CN321" s="79">
        <v>0</v>
      </c>
      <c r="CO321" s="79">
        <v>0</v>
      </c>
      <c r="CP321" s="79">
        <v>0</v>
      </c>
      <c r="CQ321" s="79">
        <v>0</v>
      </c>
      <c r="CR321" s="79">
        <v>0</v>
      </c>
      <c r="CS321" s="79">
        <v>0</v>
      </c>
      <c r="CT321" s="79">
        <v>0</v>
      </c>
      <c r="CU321" s="79">
        <v>2021100051998430</v>
      </c>
      <c r="CV321" s="79" t="s">
        <v>256</v>
      </c>
      <c r="CW321" s="76" t="s">
        <v>256</v>
      </c>
      <c r="CX321" s="79" t="s">
        <v>3371</v>
      </c>
      <c r="CY321" s="79" t="s">
        <v>256</v>
      </c>
      <c r="CZ321" s="79" t="s">
        <v>256</v>
      </c>
      <c r="DA321" s="79" t="s">
        <v>256</v>
      </c>
      <c r="DB321" s="79" t="s">
        <v>256</v>
      </c>
      <c r="DC321" s="79" t="s">
        <v>256</v>
      </c>
      <c r="DD321" s="79" t="s">
        <v>256</v>
      </c>
      <c r="DE321" s="79" t="s">
        <v>256</v>
      </c>
      <c r="DF321" s="44" t="s">
        <v>256</v>
      </c>
    </row>
    <row r="322" spans="1:110" x14ac:dyDescent="0.25">
      <c r="A322" s="76" t="s">
        <v>251</v>
      </c>
      <c r="B322" s="77">
        <v>43770</v>
      </c>
      <c r="C322" s="78" t="s">
        <v>252</v>
      </c>
      <c r="D322" s="78" t="s">
        <v>253</v>
      </c>
      <c r="E322" s="76" t="s">
        <v>254</v>
      </c>
      <c r="F322" s="76" t="s">
        <v>255</v>
      </c>
      <c r="G322" s="76" t="s">
        <v>256</v>
      </c>
      <c r="H322" s="76" t="s">
        <v>257</v>
      </c>
      <c r="I322" s="76" t="s">
        <v>258</v>
      </c>
      <c r="J322" s="78" t="s">
        <v>252</v>
      </c>
      <c r="K322" s="78" t="s">
        <v>259</v>
      </c>
      <c r="L322" s="76" t="s">
        <v>260</v>
      </c>
      <c r="M322" s="76" t="s">
        <v>261</v>
      </c>
      <c r="N322" s="76" t="s">
        <v>3365</v>
      </c>
      <c r="O322" s="76" t="s">
        <v>3366</v>
      </c>
      <c r="P322" s="76" t="s">
        <v>3367</v>
      </c>
      <c r="Q322" s="76" t="s">
        <v>3365</v>
      </c>
      <c r="R322" s="76" t="s">
        <v>993</v>
      </c>
      <c r="S322" s="76" t="s">
        <v>422</v>
      </c>
      <c r="T322" s="76" t="s">
        <v>338</v>
      </c>
      <c r="U322" s="76" t="s">
        <v>203</v>
      </c>
      <c r="V322" s="79">
        <v>300000</v>
      </c>
      <c r="W322" s="79">
        <v>0</v>
      </c>
      <c r="X322" s="76" t="s">
        <v>3368</v>
      </c>
      <c r="Y322" s="76" t="s">
        <v>1754</v>
      </c>
      <c r="Z322" s="76" t="s">
        <v>362</v>
      </c>
      <c r="AA322" s="76" t="s">
        <v>496</v>
      </c>
      <c r="AB322" s="76" t="s">
        <v>296</v>
      </c>
      <c r="AC322" s="76" t="s">
        <v>297</v>
      </c>
      <c r="AD322" s="76" t="s">
        <v>1755</v>
      </c>
      <c r="AE322" s="76" t="s">
        <v>223</v>
      </c>
      <c r="AF322" s="76" t="s">
        <v>778</v>
      </c>
      <c r="AG322" s="76" t="s">
        <v>2187</v>
      </c>
      <c r="AH322" s="76" t="s">
        <v>555</v>
      </c>
      <c r="AI322" s="78" t="s">
        <v>2562</v>
      </c>
      <c r="AJ322" s="78" t="s">
        <v>2987</v>
      </c>
      <c r="AK322" s="79">
        <v>14382</v>
      </c>
      <c r="AL322" s="76" t="s">
        <v>210</v>
      </c>
      <c r="AM322" s="78" t="s">
        <v>3372</v>
      </c>
      <c r="AN322" s="78" t="s">
        <v>3372</v>
      </c>
      <c r="AO322" s="78" t="s">
        <v>3372</v>
      </c>
      <c r="AP322" s="76" t="s">
        <v>317</v>
      </c>
      <c r="AQ322" s="76" t="s">
        <v>373</v>
      </c>
      <c r="AR322" s="79">
        <v>150</v>
      </c>
      <c r="AS322" s="79" t="s">
        <v>256</v>
      </c>
      <c r="AT322" s="79">
        <v>0</v>
      </c>
      <c r="AU322" s="76" t="s">
        <v>3373</v>
      </c>
      <c r="AV322" s="79">
        <v>14232</v>
      </c>
      <c r="AW322" s="79">
        <v>0</v>
      </c>
      <c r="AX322" s="79">
        <v>14232</v>
      </c>
      <c r="AY322" s="79">
        <v>0</v>
      </c>
      <c r="AZ322" s="79">
        <v>14232</v>
      </c>
      <c r="BA322" s="76" t="s">
        <v>3365</v>
      </c>
      <c r="BB322" s="78" t="s">
        <v>3372</v>
      </c>
      <c r="BC322" s="78" t="s">
        <v>3372</v>
      </c>
      <c r="BD322" s="76">
        <v>68</v>
      </c>
      <c r="BE322" s="78" t="s">
        <v>2860</v>
      </c>
      <c r="BF322" s="76" t="s">
        <v>3374</v>
      </c>
      <c r="BG322" s="78" t="s">
        <v>2860</v>
      </c>
      <c r="BH322" s="76" t="s">
        <v>3374</v>
      </c>
      <c r="BI322" s="78" t="s">
        <v>2860</v>
      </c>
      <c r="BJ322" s="78" t="s">
        <v>2860</v>
      </c>
      <c r="BK322" s="76" t="s">
        <v>256</v>
      </c>
      <c r="BL322" s="79">
        <v>131668</v>
      </c>
      <c r="BM322" s="79">
        <v>117436</v>
      </c>
      <c r="BN322" s="76" t="s">
        <v>290</v>
      </c>
      <c r="BO322" s="76" t="s">
        <v>291</v>
      </c>
      <c r="BP322" s="76" t="s">
        <v>3370</v>
      </c>
      <c r="BQ322" s="76" t="s">
        <v>256</v>
      </c>
      <c r="BR322" s="76" t="s">
        <v>256</v>
      </c>
      <c r="BS322" s="76" t="s">
        <v>293</v>
      </c>
      <c r="BT322" s="76" t="s">
        <v>256</v>
      </c>
      <c r="BU322" s="76" t="s">
        <v>256</v>
      </c>
      <c r="BV322" s="76" t="s">
        <v>256</v>
      </c>
      <c r="BW322" s="76" t="s">
        <v>256</v>
      </c>
      <c r="BX322" s="76" t="s">
        <v>256</v>
      </c>
      <c r="BY322" s="76" t="s">
        <v>833</v>
      </c>
      <c r="BZ322" s="76" t="s">
        <v>256</v>
      </c>
      <c r="CA322" s="76" t="s">
        <v>256</v>
      </c>
      <c r="CB322" s="76" t="s">
        <v>256</v>
      </c>
      <c r="CC322" s="76" t="s">
        <v>256</v>
      </c>
      <c r="CD322" s="76" t="s">
        <v>1762</v>
      </c>
      <c r="CE322" s="76" t="s">
        <v>296</v>
      </c>
      <c r="CF322" s="76" t="s">
        <v>297</v>
      </c>
      <c r="CG322" s="76" t="s">
        <v>297</v>
      </c>
      <c r="CH322" s="76" t="s">
        <v>297</v>
      </c>
      <c r="CI322" s="76" t="s">
        <v>297</v>
      </c>
      <c r="CJ322" s="76" t="s">
        <v>297</v>
      </c>
      <c r="CK322" s="76" t="s">
        <v>297</v>
      </c>
      <c r="CL322" s="79">
        <v>0</v>
      </c>
      <c r="CM322" s="79">
        <v>0</v>
      </c>
      <c r="CN322" s="79">
        <v>0</v>
      </c>
      <c r="CO322" s="79">
        <v>0</v>
      </c>
      <c r="CP322" s="79">
        <v>0</v>
      </c>
      <c r="CQ322" s="79">
        <v>0</v>
      </c>
      <c r="CR322" s="79">
        <v>0</v>
      </c>
      <c r="CS322" s="79">
        <v>0</v>
      </c>
      <c r="CT322" s="79">
        <v>0</v>
      </c>
      <c r="CU322" s="79">
        <v>2021100052010170</v>
      </c>
      <c r="CV322" s="79" t="s">
        <v>256</v>
      </c>
      <c r="CW322" s="76" t="s">
        <v>256</v>
      </c>
      <c r="CX322" s="79" t="s">
        <v>3375</v>
      </c>
      <c r="CY322" s="79" t="s">
        <v>256</v>
      </c>
      <c r="CZ322" s="79" t="s">
        <v>256</v>
      </c>
      <c r="DA322" s="79" t="s">
        <v>256</v>
      </c>
      <c r="DB322" s="79" t="s">
        <v>256</v>
      </c>
      <c r="DC322" s="79" t="s">
        <v>256</v>
      </c>
      <c r="DD322" s="79" t="s">
        <v>256</v>
      </c>
      <c r="DE322" s="79" t="s">
        <v>256</v>
      </c>
      <c r="DF322" s="44" t="s">
        <v>256</v>
      </c>
    </row>
    <row r="323" spans="1:110" x14ac:dyDescent="0.25">
      <c r="A323" s="76" t="s">
        <v>251</v>
      </c>
      <c r="B323" s="77">
        <v>43770</v>
      </c>
      <c r="C323" s="78" t="s">
        <v>252</v>
      </c>
      <c r="D323" s="78" t="s">
        <v>253</v>
      </c>
      <c r="E323" s="76" t="s">
        <v>254</v>
      </c>
      <c r="F323" s="76" t="s">
        <v>255</v>
      </c>
      <c r="G323" s="76" t="s">
        <v>256</v>
      </c>
      <c r="H323" s="76" t="s">
        <v>257</v>
      </c>
      <c r="I323" s="76" t="s">
        <v>258</v>
      </c>
      <c r="J323" s="78" t="s">
        <v>252</v>
      </c>
      <c r="K323" s="78" t="s">
        <v>259</v>
      </c>
      <c r="L323" s="76" t="s">
        <v>260</v>
      </c>
      <c r="M323" s="76" t="s">
        <v>261</v>
      </c>
      <c r="N323" s="76" t="s">
        <v>3365</v>
      </c>
      <c r="O323" s="76" t="s">
        <v>3366</v>
      </c>
      <c r="P323" s="76" t="s">
        <v>3367</v>
      </c>
      <c r="Q323" s="76" t="s">
        <v>3365</v>
      </c>
      <c r="R323" s="76" t="s">
        <v>993</v>
      </c>
      <c r="S323" s="76" t="s">
        <v>422</v>
      </c>
      <c r="T323" s="76" t="s">
        <v>338</v>
      </c>
      <c r="U323" s="76" t="s">
        <v>203</v>
      </c>
      <c r="V323" s="79">
        <v>300000</v>
      </c>
      <c r="W323" s="79">
        <v>0</v>
      </c>
      <c r="X323" s="76" t="s">
        <v>3368</v>
      </c>
      <c r="Y323" s="76" t="s">
        <v>1754</v>
      </c>
      <c r="Z323" s="76" t="s">
        <v>362</v>
      </c>
      <c r="AA323" s="76" t="s">
        <v>496</v>
      </c>
      <c r="AB323" s="76" t="s">
        <v>296</v>
      </c>
      <c r="AC323" s="76" t="s">
        <v>297</v>
      </c>
      <c r="AD323" s="76" t="s">
        <v>1755</v>
      </c>
      <c r="AE323" s="76" t="s">
        <v>223</v>
      </c>
      <c r="AF323" s="76" t="s">
        <v>778</v>
      </c>
      <c r="AG323" s="76" t="s">
        <v>2187</v>
      </c>
      <c r="AH323" s="76" t="s">
        <v>555</v>
      </c>
      <c r="AI323" s="78" t="s">
        <v>2562</v>
      </c>
      <c r="AJ323" s="78" t="s">
        <v>2987</v>
      </c>
      <c r="AK323" s="79">
        <v>175491</v>
      </c>
      <c r="AL323" s="76" t="s">
        <v>216</v>
      </c>
      <c r="AM323" s="78" t="s">
        <v>3272</v>
      </c>
      <c r="AN323" s="78" t="s">
        <v>3272</v>
      </c>
      <c r="AO323" s="78" t="s">
        <v>3272</v>
      </c>
      <c r="AP323" s="76" t="s">
        <v>373</v>
      </c>
      <c r="AQ323" s="76" t="s">
        <v>373</v>
      </c>
      <c r="AR323" s="79">
        <v>37967</v>
      </c>
      <c r="AS323" s="79" t="s">
        <v>256</v>
      </c>
      <c r="AT323" s="79">
        <v>0</v>
      </c>
      <c r="AU323" s="76" t="s">
        <v>3376</v>
      </c>
      <c r="AV323" s="79">
        <v>137524</v>
      </c>
      <c r="AW323" s="79">
        <v>0</v>
      </c>
      <c r="AX323" s="79">
        <v>137524</v>
      </c>
      <c r="AY323" s="79">
        <v>0</v>
      </c>
      <c r="AZ323" s="79">
        <v>137524</v>
      </c>
      <c r="BA323" s="76" t="s">
        <v>3365</v>
      </c>
      <c r="BB323" s="78" t="s">
        <v>2222</v>
      </c>
      <c r="BC323" s="78" t="s">
        <v>2222</v>
      </c>
      <c r="BD323" s="76">
        <v>37</v>
      </c>
      <c r="BE323" s="78" t="s">
        <v>1972</v>
      </c>
      <c r="BF323" s="76" t="s">
        <v>3377</v>
      </c>
      <c r="BG323" s="78" t="s">
        <v>1972</v>
      </c>
      <c r="BH323" s="76" t="s">
        <v>3377</v>
      </c>
      <c r="BI323" s="78" t="s">
        <v>1972</v>
      </c>
      <c r="BJ323" s="78" t="s">
        <v>1972</v>
      </c>
      <c r="BK323" s="76" t="s">
        <v>256</v>
      </c>
      <c r="BL323" s="79">
        <v>300000</v>
      </c>
      <c r="BM323" s="79">
        <v>162476</v>
      </c>
      <c r="BN323" s="76" t="s">
        <v>290</v>
      </c>
      <c r="BO323" s="76" t="s">
        <v>291</v>
      </c>
      <c r="BP323" s="76" t="s">
        <v>3378</v>
      </c>
      <c r="BQ323" s="76" t="s">
        <v>256</v>
      </c>
      <c r="BR323" s="76" t="s">
        <v>256</v>
      </c>
      <c r="BS323" s="76" t="s">
        <v>293</v>
      </c>
      <c r="BT323" s="76" t="s">
        <v>256</v>
      </c>
      <c r="BU323" s="76" t="s">
        <v>256</v>
      </c>
      <c r="BV323" s="76" t="s">
        <v>256</v>
      </c>
      <c r="BW323" s="76" t="s">
        <v>256</v>
      </c>
      <c r="BX323" s="76" t="s">
        <v>256</v>
      </c>
      <c r="BY323" s="76" t="s">
        <v>833</v>
      </c>
      <c r="BZ323" s="76" t="s">
        <v>256</v>
      </c>
      <c r="CA323" s="76" t="s">
        <v>256</v>
      </c>
      <c r="CB323" s="76" t="s">
        <v>256</v>
      </c>
      <c r="CC323" s="76" t="s">
        <v>256</v>
      </c>
      <c r="CD323" s="76" t="s">
        <v>1762</v>
      </c>
      <c r="CE323" s="76" t="s">
        <v>296</v>
      </c>
      <c r="CF323" s="76" t="s">
        <v>297</v>
      </c>
      <c r="CG323" s="76" t="s">
        <v>297</v>
      </c>
      <c r="CH323" s="76" t="s">
        <v>297</v>
      </c>
      <c r="CI323" s="76" t="s">
        <v>297</v>
      </c>
      <c r="CJ323" s="76" t="s">
        <v>297</v>
      </c>
      <c r="CK323" s="76" t="s">
        <v>297</v>
      </c>
      <c r="CL323" s="79">
        <v>0</v>
      </c>
      <c r="CM323" s="79">
        <v>0</v>
      </c>
      <c r="CN323" s="79">
        <v>0</v>
      </c>
      <c r="CO323" s="79">
        <v>0</v>
      </c>
      <c r="CP323" s="79">
        <v>0</v>
      </c>
      <c r="CQ323" s="79">
        <v>0</v>
      </c>
      <c r="CR323" s="79">
        <v>0</v>
      </c>
      <c r="CS323" s="79">
        <v>0</v>
      </c>
      <c r="CT323" s="79">
        <v>0</v>
      </c>
      <c r="CU323" s="79">
        <v>2021100051995620</v>
      </c>
      <c r="CV323" s="79" t="s">
        <v>256</v>
      </c>
      <c r="CW323" s="76" t="s">
        <v>256</v>
      </c>
      <c r="CX323" s="79" t="s">
        <v>3379</v>
      </c>
      <c r="CY323" s="79" t="s">
        <v>256</v>
      </c>
      <c r="CZ323" s="79" t="s">
        <v>256</v>
      </c>
      <c r="DA323" s="79" t="s">
        <v>256</v>
      </c>
      <c r="DB323" s="79" t="s">
        <v>256</v>
      </c>
      <c r="DC323" s="79" t="s">
        <v>256</v>
      </c>
      <c r="DD323" s="79" t="s">
        <v>256</v>
      </c>
      <c r="DE323" s="79" t="s">
        <v>256</v>
      </c>
      <c r="DF323" s="44" t="s">
        <v>256</v>
      </c>
    </row>
    <row r="324" spans="1:110" x14ac:dyDescent="0.25">
      <c r="A324" s="76" t="s">
        <v>251</v>
      </c>
      <c r="B324" s="77">
        <v>43770</v>
      </c>
      <c r="C324" s="78" t="s">
        <v>252</v>
      </c>
      <c r="D324" s="78" t="s">
        <v>253</v>
      </c>
      <c r="E324" s="76" t="s">
        <v>254</v>
      </c>
      <c r="F324" s="76" t="s">
        <v>255</v>
      </c>
      <c r="G324" s="76" t="s">
        <v>256</v>
      </c>
      <c r="H324" s="76" t="s">
        <v>257</v>
      </c>
      <c r="I324" s="76" t="s">
        <v>258</v>
      </c>
      <c r="J324" s="78" t="s">
        <v>252</v>
      </c>
      <c r="K324" s="78" t="s">
        <v>259</v>
      </c>
      <c r="L324" s="76" t="s">
        <v>260</v>
      </c>
      <c r="M324" s="76" t="s">
        <v>261</v>
      </c>
      <c r="N324" s="76" t="s">
        <v>3380</v>
      </c>
      <c r="O324" s="76" t="s">
        <v>3381</v>
      </c>
      <c r="P324" s="76" t="s">
        <v>3382</v>
      </c>
      <c r="Q324" s="76" t="s">
        <v>3383</v>
      </c>
      <c r="R324" s="76" t="s">
        <v>510</v>
      </c>
      <c r="S324" s="76" t="s">
        <v>511</v>
      </c>
      <c r="T324" s="76" t="s">
        <v>338</v>
      </c>
      <c r="U324" s="76" t="s">
        <v>627</v>
      </c>
      <c r="V324" s="79">
        <v>300000</v>
      </c>
      <c r="W324" s="79">
        <v>0</v>
      </c>
      <c r="X324" s="76" t="s">
        <v>3384</v>
      </c>
      <c r="Y324" s="76" t="s">
        <v>1639</v>
      </c>
      <c r="Z324" s="76" t="s">
        <v>272</v>
      </c>
      <c r="AA324" s="76" t="s">
        <v>1640</v>
      </c>
      <c r="AB324" s="76" t="s">
        <v>1641</v>
      </c>
      <c r="AC324" s="76" t="s">
        <v>1642</v>
      </c>
      <c r="AD324" s="76" t="s">
        <v>1643</v>
      </c>
      <c r="AE324" s="76" t="s">
        <v>222</v>
      </c>
      <c r="AF324" s="76" t="s">
        <v>3385</v>
      </c>
      <c r="AG324" s="76" t="s">
        <v>3386</v>
      </c>
      <c r="AH324" s="76" t="s">
        <v>555</v>
      </c>
      <c r="AI324" s="78" t="s">
        <v>3272</v>
      </c>
      <c r="AJ324" s="78" t="s">
        <v>1587</v>
      </c>
      <c r="AK324" s="79">
        <v>40900</v>
      </c>
      <c r="AL324" s="76" t="s">
        <v>212</v>
      </c>
      <c r="AM324" s="78" t="s">
        <v>3292</v>
      </c>
      <c r="AN324" s="78" t="s">
        <v>3164</v>
      </c>
      <c r="AO324" s="78" t="s">
        <v>3164</v>
      </c>
      <c r="AP324" s="76" t="s">
        <v>232</v>
      </c>
      <c r="AQ324" s="76" t="s">
        <v>232</v>
      </c>
      <c r="AR324" s="79">
        <v>0</v>
      </c>
      <c r="AS324" s="79" t="s">
        <v>256</v>
      </c>
      <c r="AT324" s="79">
        <v>0</v>
      </c>
      <c r="AU324" s="76" t="s">
        <v>256</v>
      </c>
      <c r="AV324" s="79">
        <v>40900</v>
      </c>
      <c r="AW324" s="79">
        <v>3068</v>
      </c>
      <c r="AX324" s="79">
        <v>37832</v>
      </c>
      <c r="AY324" s="79">
        <v>0</v>
      </c>
      <c r="AZ324" s="79">
        <v>40900</v>
      </c>
      <c r="BA324" s="76" t="s">
        <v>1639</v>
      </c>
      <c r="BB324" s="78" t="s">
        <v>3292</v>
      </c>
      <c r="BC324" s="78" t="s">
        <v>3292</v>
      </c>
      <c r="BD324" s="76">
        <v>43</v>
      </c>
      <c r="BE324" s="78" t="s">
        <v>2975</v>
      </c>
      <c r="BF324" s="76" t="s">
        <v>3387</v>
      </c>
      <c r="BG324" s="78" t="s">
        <v>2975</v>
      </c>
      <c r="BH324" s="76" t="s">
        <v>3387</v>
      </c>
      <c r="BI324" s="78" t="s">
        <v>2975</v>
      </c>
      <c r="BJ324" s="78" t="s">
        <v>2975</v>
      </c>
      <c r="BK324" s="76" t="s">
        <v>256</v>
      </c>
      <c r="BL324" s="79">
        <v>300000</v>
      </c>
      <c r="BM324" s="79">
        <v>259100</v>
      </c>
      <c r="BN324" s="76" t="s">
        <v>256</v>
      </c>
      <c r="BO324" s="76" t="s">
        <v>256</v>
      </c>
      <c r="BP324" s="76" t="s">
        <v>256</v>
      </c>
      <c r="BQ324" s="76" t="s">
        <v>256</v>
      </c>
      <c r="BR324" s="76" t="s">
        <v>1642</v>
      </c>
      <c r="BS324" s="76" t="s">
        <v>293</v>
      </c>
      <c r="BT324" s="76" t="s">
        <v>256</v>
      </c>
      <c r="BU324" s="76" t="s">
        <v>256</v>
      </c>
      <c r="BV324" s="76" t="s">
        <v>256</v>
      </c>
      <c r="BW324" s="76" t="s">
        <v>256</v>
      </c>
      <c r="BX324" s="76" t="s">
        <v>256</v>
      </c>
      <c r="BY324" s="76" t="s">
        <v>294</v>
      </c>
      <c r="BZ324" s="76" t="s">
        <v>256</v>
      </c>
      <c r="CA324" s="76" t="s">
        <v>256</v>
      </c>
      <c r="CB324" s="76" t="s">
        <v>256</v>
      </c>
      <c r="CC324" s="76" t="s">
        <v>256</v>
      </c>
      <c r="CD324" s="76" t="s">
        <v>1647</v>
      </c>
      <c r="CE324" s="76" t="s">
        <v>296</v>
      </c>
      <c r="CF324" s="76" t="s">
        <v>297</v>
      </c>
      <c r="CG324" s="76" t="s">
        <v>297</v>
      </c>
      <c r="CH324" s="76" t="s">
        <v>297</v>
      </c>
      <c r="CI324" s="76" t="s">
        <v>297</v>
      </c>
      <c r="CJ324" s="76" t="s">
        <v>297</v>
      </c>
      <c r="CK324" s="76" t="s">
        <v>297</v>
      </c>
      <c r="CL324" s="79">
        <v>0</v>
      </c>
      <c r="CM324" s="79">
        <v>0</v>
      </c>
      <c r="CN324" s="79">
        <v>0</v>
      </c>
      <c r="CO324" s="79">
        <v>0</v>
      </c>
      <c r="CP324" s="79">
        <v>0</v>
      </c>
      <c r="CQ324" s="79">
        <v>0</v>
      </c>
      <c r="CR324" s="79">
        <v>0</v>
      </c>
      <c r="CS324" s="79">
        <v>0</v>
      </c>
      <c r="CT324" s="79">
        <v>0</v>
      </c>
      <c r="CU324" s="79">
        <v>2021100051995710</v>
      </c>
      <c r="CV324" s="79" t="s">
        <v>256</v>
      </c>
      <c r="CW324" s="76" t="s">
        <v>256</v>
      </c>
      <c r="CX324" s="79" t="s">
        <v>3388</v>
      </c>
      <c r="CY324" s="79" t="s">
        <v>256</v>
      </c>
      <c r="CZ324" s="79" t="s">
        <v>256</v>
      </c>
      <c r="DA324" s="79" t="s">
        <v>256</v>
      </c>
      <c r="DB324" s="79" t="s">
        <v>256</v>
      </c>
      <c r="DC324" s="79" t="s">
        <v>256</v>
      </c>
      <c r="DD324" s="79" t="s">
        <v>256</v>
      </c>
      <c r="DE324" s="79" t="s">
        <v>256</v>
      </c>
      <c r="DF324" s="44" t="s">
        <v>256</v>
      </c>
    </row>
    <row r="325" spans="1:110" x14ac:dyDescent="0.25">
      <c r="A325" s="76" t="s">
        <v>251</v>
      </c>
      <c r="B325" s="77">
        <v>43770</v>
      </c>
      <c r="C325" s="78" t="s">
        <v>252</v>
      </c>
      <c r="D325" s="78" t="s">
        <v>253</v>
      </c>
      <c r="E325" s="76" t="s">
        <v>254</v>
      </c>
      <c r="F325" s="76" t="s">
        <v>255</v>
      </c>
      <c r="G325" s="76" t="s">
        <v>256</v>
      </c>
      <c r="H325" s="76" t="s">
        <v>257</v>
      </c>
      <c r="I325" s="76" t="s">
        <v>258</v>
      </c>
      <c r="J325" s="78" t="s">
        <v>252</v>
      </c>
      <c r="K325" s="78" t="s">
        <v>259</v>
      </c>
      <c r="L325" s="76" t="s">
        <v>260</v>
      </c>
      <c r="M325" s="76" t="s">
        <v>261</v>
      </c>
      <c r="N325" s="76" t="s">
        <v>1386</v>
      </c>
      <c r="O325" s="76" t="s">
        <v>1387</v>
      </c>
      <c r="P325" s="76" t="s">
        <v>1388</v>
      </c>
      <c r="Q325" s="76" t="s">
        <v>1386</v>
      </c>
      <c r="R325" s="76" t="s">
        <v>1389</v>
      </c>
      <c r="S325" s="76" t="s">
        <v>422</v>
      </c>
      <c r="T325" s="76" t="s">
        <v>338</v>
      </c>
      <c r="U325" s="76" t="s">
        <v>203</v>
      </c>
      <c r="V325" s="79">
        <v>300000</v>
      </c>
      <c r="W325" s="79">
        <v>0</v>
      </c>
      <c r="X325" s="76" t="s">
        <v>3389</v>
      </c>
      <c r="Y325" s="76" t="s">
        <v>610</v>
      </c>
      <c r="Z325" s="76" t="s">
        <v>362</v>
      </c>
      <c r="AA325" s="76" t="s">
        <v>611</v>
      </c>
      <c r="AB325" s="76" t="s">
        <v>612</v>
      </c>
      <c r="AC325" s="76" t="s">
        <v>613</v>
      </c>
      <c r="AD325" s="76" t="s">
        <v>614</v>
      </c>
      <c r="AE325" s="76" t="s">
        <v>222</v>
      </c>
      <c r="AF325" s="76" t="s">
        <v>2929</v>
      </c>
      <c r="AG325" s="76" t="s">
        <v>2930</v>
      </c>
      <c r="AH325" s="76" t="s">
        <v>431</v>
      </c>
      <c r="AI325" s="78" t="s">
        <v>3390</v>
      </c>
      <c r="AJ325" s="78" t="s">
        <v>3390</v>
      </c>
      <c r="AK325" s="79">
        <v>27110</v>
      </c>
      <c r="AL325" s="76" t="s">
        <v>211</v>
      </c>
      <c r="AM325" s="78" t="s">
        <v>3272</v>
      </c>
      <c r="AN325" s="78" t="s">
        <v>3272</v>
      </c>
      <c r="AO325" s="78" t="s">
        <v>3272</v>
      </c>
      <c r="AP325" s="76" t="s">
        <v>373</v>
      </c>
      <c r="AQ325" s="76" t="s">
        <v>373</v>
      </c>
      <c r="AR325" s="79">
        <v>2100</v>
      </c>
      <c r="AS325" s="79" t="s">
        <v>256</v>
      </c>
      <c r="AT325" s="79">
        <v>0</v>
      </c>
      <c r="AU325" s="76" t="s">
        <v>3391</v>
      </c>
      <c r="AV325" s="79">
        <v>25010</v>
      </c>
      <c r="AW325" s="79">
        <v>0</v>
      </c>
      <c r="AX325" s="79">
        <v>25010</v>
      </c>
      <c r="AY325" s="79">
        <v>0</v>
      </c>
      <c r="AZ325" s="79">
        <v>25010</v>
      </c>
      <c r="BA325" s="76" t="s">
        <v>1386</v>
      </c>
      <c r="BB325" s="78" t="s">
        <v>1587</v>
      </c>
      <c r="BC325" s="78" t="s">
        <v>1589</v>
      </c>
      <c r="BD325" s="76">
        <v>34</v>
      </c>
      <c r="BE325" s="78" t="s">
        <v>2222</v>
      </c>
      <c r="BF325" s="76" t="s">
        <v>3392</v>
      </c>
      <c r="BG325" s="78" t="s">
        <v>2001</v>
      </c>
      <c r="BH325" s="76" t="s">
        <v>3392</v>
      </c>
      <c r="BI325" s="78" t="s">
        <v>2001</v>
      </c>
      <c r="BJ325" s="78" t="s">
        <v>2001</v>
      </c>
      <c r="BK325" s="76" t="s">
        <v>256</v>
      </c>
      <c r="BL325" s="79">
        <v>175496</v>
      </c>
      <c r="BM325" s="79">
        <v>150486</v>
      </c>
      <c r="BN325" s="76" t="s">
        <v>256</v>
      </c>
      <c r="BO325" s="76" t="s">
        <v>256</v>
      </c>
      <c r="BP325" s="76" t="s">
        <v>256</v>
      </c>
      <c r="BQ325" s="76" t="s">
        <v>256</v>
      </c>
      <c r="BR325" s="76" t="s">
        <v>613</v>
      </c>
      <c r="BS325" s="76" t="s">
        <v>293</v>
      </c>
      <c r="BT325" s="76" t="s">
        <v>256</v>
      </c>
      <c r="BU325" s="76" t="s">
        <v>256</v>
      </c>
      <c r="BV325" s="76" t="s">
        <v>256</v>
      </c>
      <c r="BW325" s="76" t="s">
        <v>256</v>
      </c>
      <c r="BX325" s="76" t="s">
        <v>256</v>
      </c>
      <c r="BY325" s="76" t="s">
        <v>1394</v>
      </c>
      <c r="BZ325" s="76" t="s">
        <v>256</v>
      </c>
      <c r="CA325" s="76" t="s">
        <v>256</v>
      </c>
      <c r="CB325" s="76" t="s">
        <v>256</v>
      </c>
      <c r="CC325" s="76" t="s">
        <v>256</v>
      </c>
      <c r="CD325" s="76" t="s">
        <v>620</v>
      </c>
      <c r="CE325" s="76" t="s">
        <v>296</v>
      </c>
      <c r="CF325" s="76" t="s">
        <v>297</v>
      </c>
      <c r="CG325" s="76" t="s">
        <v>297</v>
      </c>
      <c r="CH325" s="76" t="s">
        <v>297</v>
      </c>
      <c r="CI325" s="76" t="s">
        <v>297</v>
      </c>
      <c r="CJ325" s="76" t="s">
        <v>297</v>
      </c>
      <c r="CK325" s="76" t="s">
        <v>297</v>
      </c>
      <c r="CL325" s="79">
        <v>0</v>
      </c>
      <c r="CM325" s="79">
        <v>0</v>
      </c>
      <c r="CN325" s="79">
        <v>0</v>
      </c>
      <c r="CO325" s="79">
        <v>0</v>
      </c>
      <c r="CP325" s="79">
        <v>0</v>
      </c>
      <c r="CQ325" s="79">
        <v>0</v>
      </c>
      <c r="CR325" s="79">
        <v>0</v>
      </c>
      <c r="CS325" s="79">
        <v>0</v>
      </c>
      <c r="CT325" s="79">
        <v>0</v>
      </c>
      <c r="CU325" s="79">
        <v>2021100051995790</v>
      </c>
      <c r="CV325" s="79" t="s">
        <v>256</v>
      </c>
      <c r="CW325" s="76" t="s">
        <v>256</v>
      </c>
      <c r="CX325" s="79" t="s">
        <v>3393</v>
      </c>
      <c r="CY325" s="79" t="s">
        <v>256</v>
      </c>
      <c r="CZ325" s="79" t="s">
        <v>256</v>
      </c>
      <c r="DA325" s="79" t="s">
        <v>256</v>
      </c>
      <c r="DB325" s="79" t="s">
        <v>256</v>
      </c>
      <c r="DC325" s="79" t="s">
        <v>256</v>
      </c>
      <c r="DD325" s="79" t="s">
        <v>256</v>
      </c>
      <c r="DE325" s="79" t="s">
        <v>256</v>
      </c>
      <c r="DF325" s="44" t="s">
        <v>256</v>
      </c>
    </row>
    <row r="326" spans="1:110" x14ac:dyDescent="0.25">
      <c r="A326" s="76" t="s">
        <v>251</v>
      </c>
      <c r="B326" s="77">
        <v>43770</v>
      </c>
      <c r="C326" s="78" t="s">
        <v>252</v>
      </c>
      <c r="D326" s="78" t="s">
        <v>253</v>
      </c>
      <c r="E326" s="76" t="s">
        <v>254</v>
      </c>
      <c r="F326" s="76" t="s">
        <v>255</v>
      </c>
      <c r="G326" s="76" t="s">
        <v>256</v>
      </c>
      <c r="H326" s="76" t="s">
        <v>257</v>
      </c>
      <c r="I326" s="76" t="s">
        <v>258</v>
      </c>
      <c r="J326" s="78" t="s">
        <v>252</v>
      </c>
      <c r="K326" s="78" t="s">
        <v>259</v>
      </c>
      <c r="L326" s="76" t="s">
        <v>260</v>
      </c>
      <c r="M326" s="76" t="s">
        <v>261</v>
      </c>
      <c r="N326" s="76" t="s">
        <v>3394</v>
      </c>
      <c r="O326" s="76" t="s">
        <v>3395</v>
      </c>
      <c r="P326" s="76" t="s">
        <v>3396</v>
      </c>
      <c r="Q326" s="76" t="s">
        <v>3394</v>
      </c>
      <c r="R326" s="76" t="s">
        <v>1188</v>
      </c>
      <c r="S326" s="76" t="s">
        <v>445</v>
      </c>
      <c r="T326" s="76" t="s">
        <v>268</v>
      </c>
      <c r="U326" s="76" t="s">
        <v>203</v>
      </c>
      <c r="V326" s="79">
        <v>300000</v>
      </c>
      <c r="W326" s="79">
        <v>0</v>
      </c>
      <c r="X326" s="76" t="s">
        <v>3397</v>
      </c>
      <c r="Y326" s="76" t="s">
        <v>2056</v>
      </c>
      <c r="Z326" s="76" t="s">
        <v>272</v>
      </c>
      <c r="AA326" s="76" t="s">
        <v>308</v>
      </c>
      <c r="AB326" s="76" t="s">
        <v>2057</v>
      </c>
      <c r="AC326" s="76" t="s">
        <v>256</v>
      </c>
      <c r="AD326" s="76" t="s">
        <v>2058</v>
      </c>
      <c r="AE326" s="76" t="s">
        <v>223</v>
      </c>
      <c r="AF326" s="76" t="s">
        <v>3398</v>
      </c>
      <c r="AG326" s="76" t="s">
        <v>3399</v>
      </c>
      <c r="AH326" s="76" t="s">
        <v>574</v>
      </c>
      <c r="AI326" s="78" t="s">
        <v>1589</v>
      </c>
      <c r="AJ326" s="78" t="s">
        <v>2222</v>
      </c>
      <c r="AK326" s="79">
        <v>40425</v>
      </c>
      <c r="AL326" s="76" t="s">
        <v>212</v>
      </c>
      <c r="AM326" s="78" t="s">
        <v>3400</v>
      </c>
      <c r="AN326" s="78" t="s">
        <v>3400</v>
      </c>
      <c r="AO326" s="78" t="s">
        <v>3400</v>
      </c>
      <c r="AP326" s="76" t="s">
        <v>317</v>
      </c>
      <c r="AQ326" s="76" t="s">
        <v>232</v>
      </c>
      <c r="AR326" s="79">
        <v>28315</v>
      </c>
      <c r="AS326" s="79" t="s">
        <v>256</v>
      </c>
      <c r="AT326" s="79">
        <v>0</v>
      </c>
      <c r="AU326" s="76" t="s">
        <v>3401</v>
      </c>
      <c r="AV326" s="79">
        <v>12110</v>
      </c>
      <c r="AW326" s="79">
        <v>0</v>
      </c>
      <c r="AX326" s="79">
        <v>12110</v>
      </c>
      <c r="AY326" s="79">
        <v>0</v>
      </c>
      <c r="AZ326" s="79">
        <v>12110</v>
      </c>
      <c r="BA326" s="76" t="s">
        <v>3394</v>
      </c>
      <c r="BB326" s="78" t="s">
        <v>3267</v>
      </c>
      <c r="BC326" s="78" t="s">
        <v>3267</v>
      </c>
      <c r="BD326" s="76">
        <v>80</v>
      </c>
      <c r="BE326" s="78" t="s">
        <v>3402</v>
      </c>
      <c r="BF326" s="76" t="s">
        <v>3403</v>
      </c>
      <c r="BG326" s="78" t="s">
        <v>3402</v>
      </c>
      <c r="BH326" s="76" t="s">
        <v>3403</v>
      </c>
      <c r="BI326" s="78" t="s">
        <v>3402</v>
      </c>
      <c r="BJ326" s="78" t="s">
        <v>3402</v>
      </c>
      <c r="BK326" s="76" t="s">
        <v>256</v>
      </c>
      <c r="BL326" s="79">
        <v>254177</v>
      </c>
      <c r="BM326" s="79">
        <v>242067</v>
      </c>
      <c r="BN326" s="76" t="s">
        <v>256</v>
      </c>
      <c r="BO326" s="76" t="s">
        <v>256</v>
      </c>
      <c r="BP326" s="76" t="s">
        <v>256</v>
      </c>
      <c r="BQ326" s="76" t="s">
        <v>256</v>
      </c>
      <c r="BR326" s="76" t="s">
        <v>256</v>
      </c>
      <c r="BS326" s="76" t="s">
        <v>293</v>
      </c>
      <c r="BT326" s="76" t="s">
        <v>256</v>
      </c>
      <c r="BU326" s="76" t="s">
        <v>256</v>
      </c>
      <c r="BV326" s="76" t="s">
        <v>256</v>
      </c>
      <c r="BW326" s="76" t="s">
        <v>256</v>
      </c>
      <c r="BX326" s="76" t="s">
        <v>256</v>
      </c>
      <c r="BY326" s="76" t="s">
        <v>3404</v>
      </c>
      <c r="BZ326" s="76" t="s">
        <v>256</v>
      </c>
      <c r="CA326" s="76" t="s">
        <v>256</v>
      </c>
      <c r="CB326" s="76" t="s">
        <v>256</v>
      </c>
      <c r="CC326" s="76" t="s">
        <v>256</v>
      </c>
      <c r="CD326" s="76" t="s">
        <v>2066</v>
      </c>
      <c r="CE326" s="76" t="s">
        <v>296</v>
      </c>
      <c r="CF326" s="76" t="s">
        <v>297</v>
      </c>
      <c r="CG326" s="76" t="s">
        <v>297</v>
      </c>
      <c r="CH326" s="76" t="s">
        <v>297</v>
      </c>
      <c r="CI326" s="76" t="s">
        <v>297</v>
      </c>
      <c r="CJ326" s="76" t="s">
        <v>297</v>
      </c>
      <c r="CK326" s="76" t="s">
        <v>297</v>
      </c>
      <c r="CL326" s="79">
        <v>0</v>
      </c>
      <c r="CM326" s="79">
        <v>0</v>
      </c>
      <c r="CN326" s="79">
        <v>0</v>
      </c>
      <c r="CO326" s="79">
        <v>0</v>
      </c>
      <c r="CP326" s="79">
        <v>0</v>
      </c>
      <c r="CQ326" s="79">
        <v>0</v>
      </c>
      <c r="CR326" s="79">
        <v>0</v>
      </c>
      <c r="CS326" s="79">
        <v>0</v>
      </c>
      <c r="CT326" s="79">
        <v>0</v>
      </c>
      <c r="CU326" s="79">
        <v>2021100052013670</v>
      </c>
      <c r="CV326" s="79" t="s">
        <v>256</v>
      </c>
      <c r="CW326" s="76" t="s">
        <v>256</v>
      </c>
      <c r="CX326" s="79" t="s">
        <v>3405</v>
      </c>
      <c r="CY326" s="79" t="s">
        <v>256</v>
      </c>
      <c r="CZ326" s="79" t="s">
        <v>256</v>
      </c>
      <c r="DA326" s="79" t="s">
        <v>256</v>
      </c>
      <c r="DB326" s="79" t="s">
        <v>256</v>
      </c>
      <c r="DC326" s="79" t="s">
        <v>256</v>
      </c>
      <c r="DD326" s="79" t="s">
        <v>256</v>
      </c>
      <c r="DE326" s="79" t="s">
        <v>256</v>
      </c>
      <c r="DF326" s="44" t="s">
        <v>256</v>
      </c>
    </row>
    <row r="327" spans="1:110" x14ac:dyDescent="0.25">
      <c r="A327" s="76" t="s">
        <v>251</v>
      </c>
      <c r="B327" s="77">
        <v>43770</v>
      </c>
      <c r="C327" s="78" t="s">
        <v>252</v>
      </c>
      <c r="D327" s="78" t="s">
        <v>253</v>
      </c>
      <c r="E327" s="76" t="s">
        <v>254</v>
      </c>
      <c r="F327" s="76" t="s">
        <v>255</v>
      </c>
      <c r="G327" s="76" t="s">
        <v>256</v>
      </c>
      <c r="H327" s="76" t="s">
        <v>257</v>
      </c>
      <c r="I327" s="76" t="s">
        <v>258</v>
      </c>
      <c r="J327" s="78" t="s">
        <v>252</v>
      </c>
      <c r="K327" s="78" t="s">
        <v>259</v>
      </c>
      <c r="L327" s="76" t="s">
        <v>260</v>
      </c>
      <c r="M327" s="76" t="s">
        <v>261</v>
      </c>
      <c r="N327" s="76" t="s">
        <v>3394</v>
      </c>
      <c r="O327" s="76" t="s">
        <v>3395</v>
      </c>
      <c r="P327" s="76" t="s">
        <v>3396</v>
      </c>
      <c r="Q327" s="76" t="s">
        <v>3394</v>
      </c>
      <c r="R327" s="76" t="s">
        <v>1188</v>
      </c>
      <c r="S327" s="76" t="s">
        <v>445</v>
      </c>
      <c r="T327" s="76" t="s">
        <v>268</v>
      </c>
      <c r="U327" s="76" t="s">
        <v>203</v>
      </c>
      <c r="V327" s="79">
        <v>300000</v>
      </c>
      <c r="W327" s="79">
        <v>0</v>
      </c>
      <c r="X327" s="76" t="s">
        <v>3397</v>
      </c>
      <c r="Y327" s="76" t="s">
        <v>2056</v>
      </c>
      <c r="Z327" s="76" t="s">
        <v>272</v>
      </c>
      <c r="AA327" s="76" t="s">
        <v>308</v>
      </c>
      <c r="AB327" s="76" t="s">
        <v>2057</v>
      </c>
      <c r="AC327" s="76" t="s">
        <v>256</v>
      </c>
      <c r="AD327" s="76" t="s">
        <v>2058</v>
      </c>
      <c r="AE327" s="76" t="s">
        <v>223</v>
      </c>
      <c r="AF327" s="76" t="s">
        <v>3398</v>
      </c>
      <c r="AG327" s="76" t="s">
        <v>3399</v>
      </c>
      <c r="AH327" s="76" t="s">
        <v>574</v>
      </c>
      <c r="AI327" s="78" t="s">
        <v>1589</v>
      </c>
      <c r="AJ327" s="78" t="s">
        <v>2222</v>
      </c>
      <c r="AK327" s="79">
        <v>64227</v>
      </c>
      <c r="AL327" s="76" t="s">
        <v>213</v>
      </c>
      <c r="AM327" s="78" t="s">
        <v>2001</v>
      </c>
      <c r="AN327" s="78" t="s">
        <v>2001</v>
      </c>
      <c r="AO327" s="78" t="s">
        <v>2001</v>
      </c>
      <c r="AP327" s="76" t="s">
        <v>232</v>
      </c>
      <c r="AQ327" s="76" t="s">
        <v>232</v>
      </c>
      <c r="AR327" s="79">
        <v>10188</v>
      </c>
      <c r="AS327" s="79" t="s">
        <v>256</v>
      </c>
      <c r="AT327" s="79">
        <v>8216</v>
      </c>
      <c r="AU327" s="76" t="s">
        <v>3406</v>
      </c>
      <c r="AV327" s="79">
        <v>45823</v>
      </c>
      <c r="AW327" s="79">
        <v>3437</v>
      </c>
      <c r="AX327" s="79">
        <v>42386</v>
      </c>
      <c r="AY327" s="79">
        <v>0</v>
      </c>
      <c r="AZ327" s="79">
        <v>45823</v>
      </c>
      <c r="BA327" s="76" t="s">
        <v>2063</v>
      </c>
      <c r="BB327" s="78" t="s">
        <v>2001</v>
      </c>
      <c r="BC327" s="78" t="s">
        <v>2001</v>
      </c>
      <c r="BD327" s="76">
        <v>40</v>
      </c>
      <c r="BE327" s="78" t="s">
        <v>2002</v>
      </c>
      <c r="BF327" s="76" t="s">
        <v>3407</v>
      </c>
      <c r="BG327" s="78" t="s">
        <v>2002</v>
      </c>
      <c r="BH327" s="76" t="s">
        <v>3407</v>
      </c>
      <c r="BI327" s="78" t="s">
        <v>2002</v>
      </c>
      <c r="BJ327" s="78" t="s">
        <v>2002</v>
      </c>
      <c r="BK327" s="76" t="s">
        <v>256</v>
      </c>
      <c r="BL327" s="79">
        <v>300000</v>
      </c>
      <c r="BM327" s="79">
        <v>254177</v>
      </c>
      <c r="BN327" s="76" t="s">
        <v>256</v>
      </c>
      <c r="BO327" s="76" t="s">
        <v>256</v>
      </c>
      <c r="BP327" s="76" t="s">
        <v>256</v>
      </c>
      <c r="BQ327" s="76" t="s">
        <v>256</v>
      </c>
      <c r="BR327" s="76" t="s">
        <v>256</v>
      </c>
      <c r="BS327" s="76" t="s">
        <v>293</v>
      </c>
      <c r="BT327" s="76" t="s">
        <v>256</v>
      </c>
      <c r="BU327" s="76" t="s">
        <v>256</v>
      </c>
      <c r="BV327" s="76" t="s">
        <v>256</v>
      </c>
      <c r="BW327" s="76" t="s">
        <v>256</v>
      </c>
      <c r="BX327" s="76" t="s">
        <v>256</v>
      </c>
      <c r="BY327" s="76" t="s">
        <v>3404</v>
      </c>
      <c r="BZ327" s="76" t="s">
        <v>256</v>
      </c>
      <c r="CA327" s="76" t="s">
        <v>256</v>
      </c>
      <c r="CB327" s="76" t="s">
        <v>256</v>
      </c>
      <c r="CC327" s="76" t="s">
        <v>256</v>
      </c>
      <c r="CD327" s="76" t="s">
        <v>2066</v>
      </c>
      <c r="CE327" s="76" t="s">
        <v>296</v>
      </c>
      <c r="CF327" s="76" t="s">
        <v>297</v>
      </c>
      <c r="CG327" s="76" t="s">
        <v>297</v>
      </c>
      <c r="CH327" s="76" t="s">
        <v>297</v>
      </c>
      <c r="CI327" s="76" t="s">
        <v>297</v>
      </c>
      <c r="CJ327" s="76" t="s">
        <v>297</v>
      </c>
      <c r="CK327" s="76" t="s">
        <v>297</v>
      </c>
      <c r="CL327" s="79">
        <v>0</v>
      </c>
      <c r="CM327" s="79">
        <v>0</v>
      </c>
      <c r="CN327" s="79">
        <v>0</v>
      </c>
      <c r="CO327" s="79">
        <v>0</v>
      </c>
      <c r="CP327" s="79">
        <v>0</v>
      </c>
      <c r="CQ327" s="79">
        <v>0</v>
      </c>
      <c r="CR327" s="79">
        <v>0</v>
      </c>
      <c r="CS327" s="79">
        <v>0</v>
      </c>
      <c r="CT327" s="79">
        <v>0</v>
      </c>
      <c r="CU327" s="79">
        <v>2021100051995860</v>
      </c>
      <c r="CV327" s="79" t="s">
        <v>256</v>
      </c>
      <c r="CW327" s="76" t="s">
        <v>256</v>
      </c>
      <c r="CX327" s="79" t="s">
        <v>3408</v>
      </c>
      <c r="CY327" s="79" t="s">
        <v>256</v>
      </c>
      <c r="CZ327" s="79" t="s">
        <v>256</v>
      </c>
      <c r="DA327" s="79" t="s">
        <v>256</v>
      </c>
      <c r="DB327" s="79" t="s">
        <v>256</v>
      </c>
      <c r="DC327" s="79" t="s">
        <v>256</v>
      </c>
      <c r="DD327" s="79" t="s">
        <v>256</v>
      </c>
      <c r="DE327" s="79" t="s">
        <v>256</v>
      </c>
      <c r="DF327" s="44" t="s">
        <v>256</v>
      </c>
    </row>
    <row r="328" spans="1:110" x14ac:dyDescent="0.25">
      <c r="A328" s="76" t="s">
        <v>251</v>
      </c>
      <c r="B328" s="77">
        <v>43770</v>
      </c>
      <c r="C328" s="78" t="s">
        <v>252</v>
      </c>
      <c r="D328" s="78" t="s">
        <v>253</v>
      </c>
      <c r="E328" s="76" t="s">
        <v>254</v>
      </c>
      <c r="F328" s="76" t="s">
        <v>255</v>
      </c>
      <c r="G328" s="76" t="s">
        <v>256</v>
      </c>
      <c r="H328" s="76" t="s">
        <v>257</v>
      </c>
      <c r="I328" s="76" t="s">
        <v>258</v>
      </c>
      <c r="J328" s="78" t="s">
        <v>252</v>
      </c>
      <c r="K328" s="78" t="s">
        <v>259</v>
      </c>
      <c r="L328" s="76" t="s">
        <v>260</v>
      </c>
      <c r="M328" s="76" t="s">
        <v>261</v>
      </c>
      <c r="N328" s="76" t="s">
        <v>2439</v>
      </c>
      <c r="O328" s="76" t="s">
        <v>2440</v>
      </c>
      <c r="P328" s="76" t="s">
        <v>2441</v>
      </c>
      <c r="Q328" s="76" t="s">
        <v>2442</v>
      </c>
      <c r="R328" s="76" t="s">
        <v>385</v>
      </c>
      <c r="S328" s="76" t="s">
        <v>304</v>
      </c>
      <c r="T328" s="76" t="s">
        <v>338</v>
      </c>
      <c r="U328" s="76" t="s">
        <v>548</v>
      </c>
      <c r="V328" s="79">
        <v>300000</v>
      </c>
      <c r="W328" s="79">
        <v>0</v>
      </c>
      <c r="X328" s="76" t="s">
        <v>3409</v>
      </c>
      <c r="Y328" s="76" t="s">
        <v>610</v>
      </c>
      <c r="Z328" s="76" t="s">
        <v>272</v>
      </c>
      <c r="AA328" s="76" t="s">
        <v>611</v>
      </c>
      <c r="AB328" s="76" t="s">
        <v>612</v>
      </c>
      <c r="AC328" s="76" t="s">
        <v>613</v>
      </c>
      <c r="AD328" s="76" t="s">
        <v>614</v>
      </c>
      <c r="AE328" s="76" t="s">
        <v>222</v>
      </c>
      <c r="AF328" s="76" t="s">
        <v>3354</v>
      </c>
      <c r="AG328" s="76" t="s">
        <v>3348</v>
      </c>
      <c r="AH328" s="76" t="s">
        <v>3349</v>
      </c>
      <c r="AI328" s="78" t="s">
        <v>3272</v>
      </c>
      <c r="AJ328" s="78" t="s">
        <v>3165</v>
      </c>
      <c r="AK328" s="79">
        <v>11993</v>
      </c>
      <c r="AL328" s="76" t="s">
        <v>210</v>
      </c>
      <c r="AM328" s="78" t="s">
        <v>2017</v>
      </c>
      <c r="AN328" s="78" t="s">
        <v>1626</v>
      </c>
      <c r="AO328" s="78" t="s">
        <v>2017</v>
      </c>
      <c r="AP328" s="76" t="s">
        <v>317</v>
      </c>
      <c r="AQ328" s="76" t="s">
        <v>232</v>
      </c>
      <c r="AR328" s="79">
        <v>11700</v>
      </c>
      <c r="AS328" s="79" t="s">
        <v>256</v>
      </c>
      <c r="AT328" s="79">
        <v>0</v>
      </c>
      <c r="AU328" s="76" t="s">
        <v>3410</v>
      </c>
      <c r="AV328" s="79">
        <v>293</v>
      </c>
      <c r="AW328" s="79">
        <v>0</v>
      </c>
      <c r="AX328" s="79">
        <v>293</v>
      </c>
      <c r="AY328" s="79">
        <v>0</v>
      </c>
      <c r="AZ328" s="79">
        <v>293</v>
      </c>
      <c r="BA328" s="76" t="s">
        <v>2439</v>
      </c>
      <c r="BB328" s="78" t="s">
        <v>2017</v>
      </c>
      <c r="BC328" s="78" t="s">
        <v>3411</v>
      </c>
      <c r="BD328" s="76">
        <v>109</v>
      </c>
      <c r="BE328" s="78" t="s">
        <v>3412</v>
      </c>
      <c r="BF328" s="76" t="s">
        <v>3413</v>
      </c>
      <c r="BG328" s="78" t="s">
        <v>3412</v>
      </c>
      <c r="BH328" s="76" t="s">
        <v>3413</v>
      </c>
      <c r="BI328" s="78" t="s">
        <v>3412</v>
      </c>
      <c r="BJ328" s="78" t="s">
        <v>3412</v>
      </c>
      <c r="BK328" s="76" t="s">
        <v>256</v>
      </c>
      <c r="BL328" s="79">
        <v>78810</v>
      </c>
      <c r="BM328" s="79">
        <v>78517</v>
      </c>
      <c r="BN328" s="76" t="s">
        <v>256</v>
      </c>
      <c r="BO328" s="76" t="s">
        <v>256</v>
      </c>
      <c r="BP328" s="76" t="s">
        <v>256</v>
      </c>
      <c r="BQ328" s="76" t="s">
        <v>256</v>
      </c>
      <c r="BR328" s="76" t="s">
        <v>613</v>
      </c>
      <c r="BS328" s="76" t="s">
        <v>293</v>
      </c>
      <c r="BT328" s="76" t="s">
        <v>256</v>
      </c>
      <c r="BU328" s="76" t="s">
        <v>256</v>
      </c>
      <c r="BV328" s="76" t="s">
        <v>256</v>
      </c>
      <c r="BW328" s="76" t="s">
        <v>256</v>
      </c>
      <c r="BX328" s="76" t="s">
        <v>256</v>
      </c>
      <c r="BY328" s="76" t="s">
        <v>294</v>
      </c>
      <c r="BZ328" s="76" t="s">
        <v>256</v>
      </c>
      <c r="CA328" s="76" t="s">
        <v>256</v>
      </c>
      <c r="CB328" s="76" t="s">
        <v>256</v>
      </c>
      <c r="CC328" s="76" t="s">
        <v>256</v>
      </c>
      <c r="CD328" s="76" t="s">
        <v>691</v>
      </c>
      <c r="CE328" s="76" t="s">
        <v>296</v>
      </c>
      <c r="CF328" s="76" t="s">
        <v>297</v>
      </c>
      <c r="CG328" s="76" t="s">
        <v>297</v>
      </c>
      <c r="CH328" s="76" t="s">
        <v>297</v>
      </c>
      <c r="CI328" s="76" t="s">
        <v>297</v>
      </c>
      <c r="CJ328" s="76" t="s">
        <v>297</v>
      </c>
      <c r="CK328" s="76" t="s">
        <v>297</v>
      </c>
      <c r="CL328" s="79">
        <v>0</v>
      </c>
      <c r="CM328" s="79">
        <v>0</v>
      </c>
      <c r="CN328" s="79">
        <v>0</v>
      </c>
      <c r="CO328" s="79">
        <v>0</v>
      </c>
      <c r="CP328" s="79">
        <v>0</v>
      </c>
      <c r="CQ328" s="79">
        <v>0</v>
      </c>
      <c r="CR328" s="79">
        <v>0</v>
      </c>
      <c r="CS328" s="79">
        <v>0</v>
      </c>
      <c r="CT328" s="79">
        <v>0</v>
      </c>
      <c r="CU328" s="79">
        <v>2021100052027380</v>
      </c>
      <c r="CV328" s="79" t="s">
        <v>256</v>
      </c>
      <c r="CW328" s="76" t="s">
        <v>256</v>
      </c>
      <c r="CX328" s="79" t="s">
        <v>3414</v>
      </c>
      <c r="CY328" s="79" t="s">
        <v>256</v>
      </c>
      <c r="CZ328" s="79" t="s">
        <v>256</v>
      </c>
      <c r="DA328" s="79" t="s">
        <v>256</v>
      </c>
      <c r="DB328" s="79" t="s">
        <v>256</v>
      </c>
      <c r="DC328" s="79" t="s">
        <v>256</v>
      </c>
      <c r="DD328" s="79" t="s">
        <v>256</v>
      </c>
      <c r="DE328" s="79" t="s">
        <v>256</v>
      </c>
      <c r="DF328" s="44" t="s">
        <v>256</v>
      </c>
    </row>
    <row r="329" spans="1:110" x14ac:dyDescent="0.25">
      <c r="A329" s="76" t="s">
        <v>251</v>
      </c>
      <c r="B329" s="77">
        <v>43770</v>
      </c>
      <c r="C329" s="78" t="s">
        <v>252</v>
      </c>
      <c r="D329" s="78" t="s">
        <v>253</v>
      </c>
      <c r="E329" s="76" t="s">
        <v>254</v>
      </c>
      <c r="F329" s="76" t="s">
        <v>255</v>
      </c>
      <c r="G329" s="76" t="s">
        <v>256</v>
      </c>
      <c r="H329" s="76" t="s">
        <v>257</v>
      </c>
      <c r="I329" s="76" t="s">
        <v>258</v>
      </c>
      <c r="J329" s="78" t="s">
        <v>252</v>
      </c>
      <c r="K329" s="78" t="s">
        <v>259</v>
      </c>
      <c r="L329" s="76" t="s">
        <v>260</v>
      </c>
      <c r="M329" s="76" t="s">
        <v>261</v>
      </c>
      <c r="N329" s="76" t="s">
        <v>2439</v>
      </c>
      <c r="O329" s="76" t="s">
        <v>2440</v>
      </c>
      <c r="P329" s="76" t="s">
        <v>2441</v>
      </c>
      <c r="Q329" s="76" t="s">
        <v>2442</v>
      </c>
      <c r="R329" s="76" t="s">
        <v>385</v>
      </c>
      <c r="S329" s="76" t="s">
        <v>304</v>
      </c>
      <c r="T329" s="76" t="s">
        <v>338</v>
      </c>
      <c r="U329" s="76" t="s">
        <v>548</v>
      </c>
      <c r="V329" s="79">
        <v>300000</v>
      </c>
      <c r="W329" s="79">
        <v>0</v>
      </c>
      <c r="X329" s="76" t="s">
        <v>3409</v>
      </c>
      <c r="Y329" s="76" t="s">
        <v>610</v>
      </c>
      <c r="Z329" s="76" t="s">
        <v>272</v>
      </c>
      <c r="AA329" s="76" t="s">
        <v>611</v>
      </c>
      <c r="AB329" s="76" t="s">
        <v>612</v>
      </c>
      <c r="AC329" s="76" t="s">
        <v>613</v>
      </c>
      <c r="AD329" s="76" t="s">
        <v>614</v>
      </c>
      <c r="AE329" s="76" t="s">
        <v>222</v>
      </c>
      <c r="AF329" s="76" t="s">
        <v>3347</v>
      </c>
      <c r="AG329" s="76" t="s">
        <v>3415</v>
      </c>
      <c r="AH329" s="76" t="s">
        <v>3349</v>
      </c>
      <c r="AI329" s="78" t="s">
        <v>3272</v>
      </c>
      <c r="AJ329" s="78" t="s">
        <v>3165</v>
      </c>
      <c r="AK329" s="79">
        <v>48095</v>
      </c>
      <c r="AL329" s="76" t="s">
        <v>212</v>
      </c>
      <c r="AM329" s="78" t="s">
        <v>3076</v>
      </c>
      <c r="AN329" s="78" t="s">
        <v>3076</v>
      </c>
      <c r="AO329" s="78" t="s">
        <v>3076</v>
      </c>
      <c r="AP329" s="76" t="s">
        <v>232</v>
      </c>
      <c r="AQ329" s="76" t="s">
        <v>232</v>
      </c>
      <c r="AR329" s="79">
        <v>11200</v>
      </c>
      <c r="AS329" s="79" t="s">
        <v>256</v>
      </c>
      <c r="AT329" s="79">
        <v>1517</v>
      </c>
      <c r="AU329" s="76" t="s">
        <v>3416</v>
      </c>
      <c r="AV329" s="79">
        <v>35378</v>
      </c>
      <c r="AW329" s="79">
        <v>2653</v>
      </c>
      <c r="AX329" s="79">
        <v>32725</v>
      </c>
      <c r="AY329" s="79">
        <v>0</v>
      </c>
      <c r="AZ329" s="79">
        <v>35378</v>
      </c>
      <c r="BA329" s="76" t="s">
        <v>688</v>
      </c>
      <c r="BB329" s="78" t="s">
        <v>2798</v>
      </c>
      <c r="BC329" s="78" t="s">
        <v>2798</v>
      </c>
      <c r="BD329" s="76">
        <v>59</v>
      </c>
      <c r="BE329" s="78" t="s">
        <v>1595</v>
      </c>
      <c r="BF329" s="76" t="s">
        <v>3417</v>
      </c>
      <c r="BG329" s="78" t="s">
        <v>1595</v>
      </c>
      <c r="BH329" s="76" t="s">
        <v>3417</v>
      </c>
      <c r="BI329" s="78" t="s">
        <v>1595</v>
      </c>
      <c r="BJ329" s="78" t="s">
        <v>1595</v>
      </c>
      <c r="BK329" s="76" t="s">
        <v>256</v>
      </c>
      <c r="BL329" s="79">
        <v>114188</v>
      </c>
      <c r="BM329" s="79">
        <v>78810</v>
      </c>
      <c r="BN329" s="76" t="s">
        <v>256</v>
      </c>
      <c r="BO329" s="76" t="s">
        <v>256</v>
      </c>
      <c r="BP329" s="76" t="s">
        <v>256</v>
      </c>
      <c r="BQ329" s="76" t="s">
        <v>256</v>
      </c>
      <c r="BR329" s="76" t="s">
        <v>613</v>
      </c>
      <c r="BS329" s="76" t="s">
        <v>293</v>
      </c>
      <c r="BT329" s="76" t="s">
        <v>256</v>
      </c>
      <c r="BU329" s="76" t="s">
        <v>256</v>
      </c>
      <c r="BV329" s="76" t="s">
        <v>256</v>
      </c>
      <c r="BW329" s="76" t="s">
        <v>256</v>
      </c>
      <c r="BX329" s="76" t="s">
        <v>256</v>
      </c>
      <c r="BY329" s="76" t="s">
        <v>294</v>
      </c>
      <c r="BZ329" s="76" t="s">
        <v>256</v>
      </c>
      <c r="CA329" s="76" t="s">
        <v>256</v>
      </c>
      <c r="CB329" s="76" t="s">
        <v>256</v>
      </c>
      <c r="CC329" s="76" t="s">
        <v>256</v>
      </c>
      <c r="CD329" s="76" t="s">
        <v>691</v>
      </c>
      <c r="CE329" s="76" t="s">
        <v>296</v>
      </c>
      <c r="CF329" s="76" t="s">
        <v>297</v>
      </c>
      <c r="CG329" s="76" t="s">
        <v>297</v>
      </c>
      <c r="CH329" s="76" t="s">
        <v>297</v>
      </c>
      <c r="CI329" s="76" t="s">
        <v>297</v>
      </c>
      <c r="CJ329" s="76" t="s">
        <v>297</v>
      </c>
      <c r="CK329" s="76" t="s">
        <v>297</v>
      </c>
      <c r="CL329" s="79">
        <v>0</v>
      </c>
      <c r="CM329" s="79">
        <v>0</v>
      </c>
      <c r="CN329" s="79">
        <v>0</v>
      </c>
      <c r="CO329" s="79">
        <v>0</v>
      </c>
      <c r="CP329" s="79">
        <v>0</v>
      </c>
      <c r="CQ329" s="79">
        <v>0</v>
      </c>
      <c r="CR329" s="79">
        <v>0</v>
      </c>
      <c r="CS329" s="79">
        <v>0</v>
      </c>
      <c r="CT329" s="79">
        <v>0</v>
      </c>
      <c r="CU329" s="79">
        <v>2021100051996000</v>
      </c>
      <c r="CV329" s="79" t="s">
        <v>256</v>
      </c>
      <c r="CW329" s="76" t="s">
        <v>256</v>
      </c>
      <c r="CX329" s="79" t="s">
        <v>3418</v>
      </c>
      <c r="CY329" s="79" t="s">
        <v>256</v>
      </c>
      <c r="CZ329" s="79" t="s">
        <v>256</v>
      </c>
      <c r="DA329" s="79" t="s">
        <v>256</v>
      </c>
      <c r="DB329" s="79" t="s">
        <v>256</v>
      </c>
      <c r="DC329" s="79" t="s">
        <v>256</v>
      </c>
      <c r="DD329" s="79" t="s">
        <v>256</v>
      </c>
      <c r="DE329" s="79" t="s">
        <v>256</v>
      </c>
      <c r="DF329" s="44" t="s">
        <v>256</v>
      </c>
    </row>
    <row r="330" spans="1:110" x14ac:dyDescent="0.25">
      <c r="A330" s="76" t="s">
        <v>251</v>
      </c>
      <c r="B330" s="77">
        <v>43770</v>
      </c>
      <c r="C330" s="78" t="s">
        <v>252</v>
      </c>
      <c r="D330" s="78" t="s">
        <v>253</v>
      </c>
      <c r="E330" s="76" t="s">
        <v>254</v>
      </c>
      <c r="F330" s="76" t="s">
        <v>255</v>
      </c>
      <c r="G330" s="76" t="s">
        <v>256</v>
      </c>
      <c r="H330" s="76" t="s">
        <v>257</v>
      </c>
      <c r="I330" s="76" t="s">
        <v>258</v>
      </c>
      <c r="J330" s="78" t="s">
        <v>252</v>
      </c>
      <c r="K330" s="78" t="s">
        <v>259</v>
      </c>
      <c r="L330" s="76" t="s">
        <v>260</v>
      </c>
      <c r="M330" s="76" t="s">
        <v>261</v>
      </c>
      <c r="N330" s="76" t="s">
        <v>2439</v>
      </c>
      <c r="O330" s="76" t="s">
        <v>2440</v>
      </c>
      <c r="P330" s="76" t="s">
        <v>2441</v>
      </c>
      <c r="Q330" s="76" t="s">
        <v>2442</v>
      </c>
      <c r="R330" s="76" t="s">
        <v>385</v>
      </c>
      <c r="S330" s="76" t="s">
        <v>304</v>
      </c>
      <c r="T330" s="76" t="s">
        <v>338</v>
      </c>
      <c r="U330" s="76" t="s">
        <v>548</v>
      </c>
      <c r="V330" s="79">
        <v>300000</v>
      </c>
      <c r="W330" s="79">
        <v>0</v>
      </c>
      <c r="X330" s="76" t="s">
        <v>3409</v>
      </c>
      <c r="Y330" s="76" t="s">
        <v>610</v>
      </c>
      <c r="Z330" s="76" t="s">
        <v>272</v>
      </c>
      <c r="AA330" s="76" t="s">
        <v>611</v>
      </c>
      <c r="AB330" s="76" t="s">
        <v>612</v>
      </c>
      <c r="AC330" s="76" t="s">
        <v>613</v>
      </c>
      <c r="AD330" s="76" t="s">
        <v>614</v>
      </c>
      <c r="AE330" s="76" t="s">
        <v>222</v>
      </c>
      <c r="AF330" s="76" t="s">
        <v>3354</v>
      </c>
      <c r="AG330" s="76" t="s">
        <v>3348</v>
      </c>
      <c r="AH330" s="76" t="s">
        <v>3349</v>
      </c>
      <c r="AI330" s="78" t="s">
        <v>3272</v>
      </c>
      <c r="AJ330" s="78" t="s">
        <v>3165</v>
      </c>
      <c r="AK330" s="79">
        <v>11700</v>
      </c>
      <c r="AL330" s="76" t="s">
        <v>210</v>
      </c>
      <c r="AM330" s="78" t="s">
        <v>2833</v>
      </c>
      <c r="AN330" s="78" t="s">
        <v>2833</v>
      </c>
      <c r="AO330" s="78" t="s">
        <v>2833</v>
      </c>
      <c r="AP330" s="76" t="s">
        <v>660</v>
      </c>
      <c r="AQ330" s="76" t="s">
        <v>232</v>
      </c>
      <c r="AR330" s="79">
        <v>0</v>
      </c>
      <c r="AS330" s="79" t="s">
        <v>256</v>
      </c>
      <c r="AT330" s="79">
        <v>0</v>
      </c>
      <c r="AU330" s="76" t="s">
        <v>256</v>
      </c>
      <c r="AV330" s="79">
        <v>11700</v>
      </c>
      <c r="AW330" s="79">
        <v>0</v>
      </c>
      <c r="AX330" s="79">
        <v>11700</v>
      </c>
      <c r="AY330" s="79">
        <v>0</v>
      </c>
      <c r="AZ330" s="79">
        <v>11700</v>
      </c>
      <c r="BA330" s="76" t="s">
        <v>2439</v>
      </c>
      <c r="BB330" s="78" t="s">
        <v>2833</v>
      </c>
      <c r="BC330" s="78" t="s">
        <v>2833</v>
      </c>
      <c r="BD330" s="76">
        <v>111</v>
      </c>
      <c r="BE330" s="78" t="s">
        <v>2761</v>
      </c>
      <c r="BF330" s="76" t="s">
        <v>3419</v>
      </c>
      <c r="BG330" s="78" t="s">
        <v>1744</v>
      </c>
      <c r="BH330" s="76" t="s">
        <v>3419</v>
      </c>
      <c r="BI330" s="78" t="s">
        <v>1744</v>
      </c>
      <c r="BJ330" s="78" t="s">
        <v>1744</v>
      </c>
      <c r="BK330" s="76" t="s">
        <v>256</v>
      </c>
      <c r="BL330" s="79">
        <v>78517</v>
      </c>
      <c r="BM330" s="79">
        <v>66817</v>
      </c>
      <c r="BN330" s="76" t="s">
        <v>256</v>
      </c>
      <c r="BO330" s="76" t="s">
        <v>256</v>
      </c>
      <c r="BP330" s="76" t="s">
        <v>256</v>
      </c>
      <c r="BQ330" s="76" t="s">
        <v>256</v>
      </c>
      <c r="BR330" s="76" t="s">
        <v>613</v>
      </c>
      <c r="BS330" s="76" t="s">
        <v>293</v>
      </c>
      <c r="BT330" s="76" t="s">
        <v>256</v>
      </c>
      <c r="BU330" s="76" t="s">
        <v>256</v>
      </c>
      <c r="BV330" s="76" t="s">
        <v>256</v>
      </c>
      <c r="BW330" s="76" t="s">
        <v>256</v>
      </c>
      <c r="BX330" s="76" t="s">
        <v>256</v>
      </c>
      <c r="BY330" s="76" t="s">
        <v>294</v>
      </c>
      <c r="BZ330" s="76" t="s">
        <v>256</v>
      </c>
      <c r="CA330" s="76" t="s">
        <v>256</v>
      </c>
      <c r="CB330" s="76" t="s">
        <v>256</v>
      </c>
      <c r="CC330" s="76" t="s">
        <v>256</v>
      </c>
      <c r="CD330" s="76" t="s">
        <v>691</v>
      </c>
      <c r="CE330" s="76" t="s">
        <v>296</v>
      </c>
      <c r="CF330" s="76" t="s">
        <v>297</v>
      </c>
      <c r="CG330" s="76" t="s">
        <v>297</v>
      </c>
      <c r="CH330" s="76" t="s">
        <v>297</v>
      </c>
      <c r="CI330" s="76" t="s">
        <v>297</v>
      </c>
      <c r="CJ330" s="76" t="s">
        <v>297</v>
      </c>
      <c r="CK330" s="76" t="s">
        <v>297</v>
      </c>
      <c r="CL330" s="79">
        <v>0</v>
      </c>
      <c r="CM330" s="79">
        <v>0</v>
      </c>
      <c r="CN330" s="79">
        <v>0</v>
      </c>
      <c r="CO330" s="79">
        <v>0</v>
      </c>
      <c r="CP330" s="79">
        <v>0</v>
      </c>
      <c r="CQ330" s="79">
        <v>0</v>
      </c>
      <c r="CR330" s="79">
        <v>0</v>
      </c>
      <c r="CS330" s="79">
        <v>0</v>
      </c>
      <c r="CT330" s="79">
        <v>0</v>
      </c>
      <c r="CU330" s="79">
        <v>2021100052029080</v>
      </c>
      <c r="CV330" s="79" t="s">
        <v>256</v>
      </c>
      <c r="CW330" s="76" t="s">
        <v>256</v>
      </c>
      <c r="CX330" s="79" t="s">
        <v>3420</v>
      </c>
      <c r="CY330" s="79" t="s">
        <v>256</v>
      </c>
      <c r="CZ330" s="79" t="s">
        <v>256</v>
      </c>
      <c r="DA330" s="79" t="s">
        <v>256</v>
      </c>
      <c r="DB330" s="79" t="s">
        <v>256</v>
      </c>
      <c r="DC330" s="79" t="s">
        <v>256</v>
      </c>
      <c r="DD330" s="79" t="s">
        <v>256</v>
      </c>
      <c r="DE330" s="79" t="s">
        <v>256</v>
      </c>
      <c r="DF330" s="44" t="s">
        <v>256</v>
      </c>
    </row>
    <row r="331" spans="1:110" x14ac:dyDescent="0.25">
      <c r="A331" s="76" t="s">
        <v>251</v>
      </c>
      <c r="B331" s="77">
        <v>43770</v>
      </c>
      <c r="C331" s="78" t="s">
        <v>252</v>
      </c>
      <c r="D331" s="78" t="s">
        <v>253</v>
      </c>
      <c r="E331" s="76" t="s">
        <v>254</v>
      </c>
      <c r="F331" s="76" t="s">
        <v>255</v>
      </c>
      <c r="G331" s="76" t="s">
        <v>256</v>
      </c>
      <c r="H331" s="76" t="s">
        <v>257</v>
      </c>
      <c r="I331" s="76" t="s">
        <v>258</v>
      </c>
      <c r="J331" s="78" t="s">
        <v>252</v>
      </c>
      <c r="K331" s="78" t="s">
        <v>259</v>
      </c>
      <c r="L331" s="76" t="s">
        <v>260</v>
      </c>
      <c r="M331" s="76" t="s">
        <v>261</v>
      </c>
      <c r="N331" s="76" t="s">
        <v>2276</v>
      </c>
      <c r="O331" s="76" t="s">
        <v>2277</v>
      </c>
      <c r="P331" s="76" t="s">
        <v>2278</v>
      </c>
      <c r="Q331" s="76" t="s">
        <v>2276</v>
      </c>
      <c r="R331" s="76" t="s">
        <v>421</v>
      </c>
      <c r="S331" s="76" t="s">
        <v>422</v>
      </c>
      <c r="T331" s="76" t="s">
        <v>268</v>
      </c>
      <c r="U331" s="76" t="s">
        <v>203</v>
      </c>
      <c r="V331" s="79">
        <v>300000</v>
      </c>
      <c r="W331" s="79">
        <v>0</v>
      </c>
      <c r="X331" s="76" t="s">
        <v>3421</v>
      </c>
      <c r="Y331" s="76" t="s">
        <v>610</v>
      </c>
      <c r="Z331" s="76" t="s">
        <v>272</v>
      </c>
      <c r="AA331" s="76" t="s">
        <v>611</v>
      </c>
      <c r="AB331" s="76" t="s">
        <v>612</v>
      </c>
      <c r="AC331" s="76" t="s">
        <v>613</v>
      </c>
      <c r="AD331" s="76" t="s">
        <v>614</v>
      </c>
      <c r="AE331" s="76" t="s">
        <v>222</v>
      </c>
      <c r="AF331" s="76" t="s">
        <v>3347</v>
      </c>
      <c r="AG331" s="76" t="s">
        <v>3348</v>
      </c>
      <c r="AH331" s="76" t="s">
        <v>3349</v>
      </c>
      <c r="AI331" s="78" t="s">
        <v>1587</v>
      </c>
      <c r="AJ331" s="78" t="s">
        <v>3189</v>
      </c>
      <c r="AK331" s="79">
        <v>39327</v>
      </c>
      <c r="AL331" s="76" t="s">
        <v>212</v>
      </c>
      <c r="AM331" s="78" t="s">
        <v>3292</v>
      </c>
      <c r="AN331" s="78" t="s">
        <v>3164</v>
      </c>
      <c r="AO331" s="78" t="s">
        <v>3292</v>
      </c>
      <c r="AP331" s="76" t="s">
        <v>232</v>
      </c>
      <c r="AQ331" s="76" t="s">
        <v>232</v>
      </c>
      <c r="AR331" s="79">
        <v>15393</v>
      </c>
      <c r="AS331" s="79" t="s">
        <v>256</v>
      </c>
      <c r="AT331" s="79">
        <v>1162</v>
      </c>
      <c r="AU331" s="76" t="s">
        <v>3422</v>
      </c>
      <c r="AV331" s="79">
        <v>22772</v>
      </c>
      <c r="AW331" s="79">
        <v>1708</v>
      </c>
      <c r="AX331" s="79">
        <v>21064</v>
      </c>
      <c r="AY331" s="79">
        <v>0</v>
      </c>
      <c r="AZ331" s="79">
        <v>22772</v>
      </c>
      <c r="BA331" s="76" t="s">
        <v>688</v>
      </c>
      <c r="BB331" s="78" t="s">
        <v>2975</v>
      </c>
      <c r="BC331" s="78" t="s">
        <v>2975</v>
      </c>
      <c r="BD331" s="76">
        <v>44</v>
      </c>
      <c r="BE331" s="78" t="s">
        <v>3046</v>
      </c>
      <c r="BF331" s="76" t="s">
        <v>3423</v>
      </c>
      <c r="BG331" s="78" t="s">
        <v>3046</v>
      </c>
      <c r="BH331" s="76" t="s">
        <v>3423</v>
      </c>
      <c r="BI331" s="78" t="s">
        <v>3046</v>
      </c>
      <c r="BJ331" s="78" t="s">
        <v>3046</v>
      </c>
      <c r="BK331" s="76" t="s">
        <v>256</v>
      </c>
      <c r="BL331" s="79">
        <v>173727</v>
      </c>
      <c r="BM331" s="79">
        <v>150955</v>
      </c>
      <c r="BN331" s="76" t="s">
        <v>256</v>
      </c>
      <c r="BO331" s="76" t="s">
        <v>256</v>
      </c>
      <c r="BP331" s="76" t="s">
        <v>256</v>
      </c>
      <c r="BQ331" s="76" t="s">
        <v>256</v>
      </c>
      <c r="BR331" s="76" t="s">
        <v>613</v>
      </c>
      <c r="BS331" s="76" t="s">
        <v>293</v>
      </c>
      <c r="BT331" s="76" t="s">
        <v>256</v>
      </c>
      <c r="BU331" s="76" t="s">
        <v>256</v>
      </c>
      <c r="BV331" s="76" t="s">
        <v>256</v>
      </c>
      <c r="BW331" s="76" t="s">
        <v>256</v>
      </c>
      <c r="BX331" s="76" t="s">
        <v>256</v>
      </c>
      <c r="BY331" s="76" t="s">
        <v>294</v>
      </c>
      <c r="BZ331" s="76" t="s">
        <v>256</v>
      </c>
      <c r="CA331" s="76" t="s">
        <v>256</v>
      </c>
      <c r="CB331" s="76" t="s">
        <v>256</v>
      </c>
      <c r="CC331" s="76" t="s">
        <v>256</v>
      </c>
      <c r="CD331" s="76" t="s">
        <v>620</v>
      </c>
      <c r="CE331" s="76" t="s">
        <v>296</v>
      </c>
      <c r="CF331" s="76" t="s">
        <v>297</v>
      </c>
      <c r="CG331" s="76" t="s">
        <v>297</v>
      </c>
      <c r="CH331" s="76" t="s">
        <v>297</v>
      </c>
      <c r="CI331" s="76" t="s">
        <v>297</v>
      </c>
      <c r="CJ331" s="76" t="s">
        <v>297</v>
      </c>
      <c r="CK331" s="76" t="s">
        <v>297</v>
      </c>
      <c r="CL331" s="79">
        <v>0</v>
      </c>
      <c r="CM331" s="79">
        <v>0</v>
      </c>
      <c r="CN331" s="79">
        <v>0</v>
      </c>
      <c r="CO331" s="79">
        <v>0</v>
      </c>
      <c r="CP331" s="79">
        <v>0</v>
      </c>
      <c r="CQ331" s="79">
        <v>0</v>
      </c>
      <c r="CR331" s="79">
        <v>0</v>
      </c>
      <c r="CS331" s="79">
        <v>0</v>
      </c>
      <c r="CT331" s="79">
        <v>0</v>
      </c>
      <c r="CU331" s="79">
        <v>2021100051996440</v>
      </c>
      <c r="CV331" s="79" t="s">
        <v>256</v>
      </c>
      <c r="CW331" s="76" t="s">
        <v>256</v>
      </c>
      <c r="CX331" s="79" t="s">
        <v>3424</v>
      </c>
      <c r="CY331" s="79" t="s">
        <v>256</v>
      </c>
      <c r="CZ331" s="79" t="s">
        <v>256</v>
      </c>
      <c r="DA331" s="79" t="s">
        <v>256</v>
      </c>
      <c r="DB331" s="79" t="s">
        <v>256</v>
      </c>
      <c r="DC331" s="79" t="s">
        <v>256</v>
      </c>
      <c r="DD331" s="79" t="s">
        <v>256</v>
      </c>
      <c r="DE331" s="79" t="s">
        <v>256</v>
      </c>
      <c r="DF331" s="44" t="s">
        <v>256</v>
      </c>
    </row>
    <row r="332" spans="1:110" x14ac:dyDescent="0.25">
      <c r="A332" s="76" t="s">
        <v>251</v>
      </c>
      <c r="B332" s="77">
        <v>43770</v>
      </c>
      <c r="C332" s="78" t="s">
        <v>252</v>
      </c>
      <c r="D332" s="78" t="s">
        <v>253</v>
      </c>
      <c r="E332" s="76" t="s">
        <v>254</v>
      </c>
      <c r="F332" s="76" t="s">
        <v>255</v>
      </c>
      <c r="G332" s="76" t="s">
        <v>256</v>
      </c>
      <c r="H332" s="76" t="s">
        <v>257</v>
      </c>
      <c r="I332" s="76" t="s">
        <v>258</v>
      </c>
      <c r="J332" s="78" t="s">
        <v>252</v>
      </c>
      <c r="K332" s="78" t="s">
        <v>259</v>
      </c>
      <c r="L332" s="76" t="s">
        <v>260</v>
      </c>
      <c r="M332" s="76" t="s">
        <v>261</v>
      </c>
      <c r="N332" s="76" t="s">
        <v>2825</v>
      </c>
      <c r="O332" s="76" t="s">
        <v>927</v>
      </c>
      <c r="P332" s="76" t="s">
        <v>2826</v>
      </c>
      <c r="Q332" s="76" t="s">
        <v>2827</v>
      </c>
      <c r="R332" s="76" t="s">
        <v>2828</v>
      </c>
      <c r="S332" s="76" t="s">
        <v>267</v>
      </c>
      <c r="T332" s="76" t="s">
        <v>338</v>
      </c>
      <c r="U332" s="76" t="s">
        <v>548</v>
      </c>
      <c r="V332" s="79">
        <v>300000</v>
      </c>
      <c r="W332" s="79">
        <v>0</v>
      </c>
      <c r="X332" s="76" t="s">
        <v>3425</v>
      </c>
      <c r="Y332" s="76" t="s">
        <v>610</v>
      </c>
      <c r="Z332" s="76" t="s">
        <v>272</v>
      </c>
      <c r="AA332" s="76" t="s">
        <v>611</v>
      </c>
      <c r="AB332" s="76" t="s">
        <v>612</v>
      </c>
      <c r="AC332" s="76" t="s">
        <v>613</v>
      </c>
      <c r="AD332" s="76" t="s">
        <v>614</v>
      </c>
      <c r="AE332" s="76" t="s">
        <v>222</v>
      </c>
      <c r="AF332" s="76" t="s">
        <v>3426</v>
      </c>
      <c r="AG332" s="76" t="s">
        <v>3427</v>
      </c>
      <c r="AH332" s="76" t="s">
        <v>574</v>
      </c>
      <c r="AI332" s="78" t="s">
        <v>2969</v>
      </c>
      <c r="AJ332" s="78" t="s">
        <v>2222</v>
      </c>
      <c r="AK332" s="79">
        <v>26620</v>
      </c>
      <c r="AL332" s="76" t="s">
        <v>211</v>
      </c>
      <c r="AM332" s="78" t="s">
        <v>1972</v>
      </c>
      <c r="AN332" s="78" t="s">
        <v>1972</v>
      </c>
      <c r="AO332" s="78" t="s">
        <v>1972</v>
      </c>
      <c r="AP332" s="76" t="s">
        <v>232</v>
      </c>
      <c r="AQ332" s="76" t="s">
        <v>232</v>
      </c>
      <c r="AR332" s="79">
        <v>585</v>
      </c>
      <c r="AS332" s="79" t="s">
        <v>256</v>
      </c>
      <c r="AT332" s="79">
        <v>1331</v>
      </c>
      <c r="AU332" s="76" t="s">
        <v>3428</v>
      </c>
      <c r="AV332" s="79">
        <v>24704</v>
      </c>
      <c r="AW332" s="79">
        <v>0</v>
      </c>
      <c r="AX332" s="79">
        <v>24704</v>
      </c>
      <c r="AY332" s="79">
        <v>0</v>
      </c>
      <c r="AZ332" s="79">
        <v>24704</v>
      </c>
      <c r="BA332" s="76" t="s">
        <v>688</v>
      </c>
      <c r="BB332" s="78" t="s">
        <v>2001</v>
      </c>
      <c r="BC332" s="78" t="s">
        <v>2001</v>
      </c>
      <c r="BD332" s="76">
        <v>40</v>
      </c>
      <c r="BE332" s="78" t="s">
        <v>2002</v>
      </c>
      <c r="BF332" s="76" t="s">
        <v>3429</v>
      </c>
      <c r="BG332" s="78" t="s">
        <v>2002</v>
      </c>
      <c r="BH332" s="76" t="s">
        <v>3429</v>
      </c>
      <c r="BI332" s="78" t="s">
        <v>2002</v>
      </c>
      <c r="BJ332" s="78" t="s">
        <v>2002</v>
      </c>
      <c r="BK332" s="76" t="s">
        <v>256</v>
      </c>
      <c r="BL332" s="79">
        <v>192024</v>
      </c>
      <c r="BM332" s="79">
        <v>167320</v>
      </c>
      <c r="BN332" s="76" t="s">
        <v>256</v>
      </c>
      <c r="BO332" s="76" t="s">
        <v>256</v>
      </c>
      <c r="BP332" s="76" t="s">
        <v>256</v>
      </c>
      <c r="BQ332" s="76" t="s">
        <v>256</v>
      </c>
      <c r="BR332" s="76" t="s">
        <v>613</v>
      </c>
      <c r="BS332" s="76" t="s">
        <v>293</v>
      </c>
      <c r="BT332" s="76" t="s">
        <v>256</v>
      </c>
      <c r="BU332" s="76" t="s">
        <v>256</v>
      </c>
      <c r="BV332" s="76" t="s">
        <v>256</v>
      </c>
      <c r="BW332" s="76" t="s">
        <v>256</v>
      </c>
      <c r="BX332" s="76" t="s">
        <v>256</v>
      </c>
      <c r="BY332" s="76" t="s">
        <v>580</v>
      </c>
      <c r="BZ332" s="76" t="s">
        <v>256</v>
      </c>
      <c r="CA332" s="76" t="s">
        <v>256</v>
      </c>
      <c r="CB332" s="76" t="s">
        <v>256</v>
      </c>
      <c r="CC332" s="76" t="s">
        <v>256</v>
      </c>
      <c r="CD332" s="76" t="s">
        <v>691</v>
      </c>
      <c r="CE332" s="76" t="s">
        <v>296</v>
      </c>
      <c r="CF332" s="76" t="s">
        <v>297</v>
      </c>
      <c r="CG332" s="76" t="s">
        <v>297</v>
      </c>
      <c r="CH332" s="76" t="s">
        <v>297</v>
      </c>
      <c r="CI332" s="76" t="s">
        <v>297</v>
      </c>
      <c r="CJ332" s="76" t="s">
        <v>297</v>
      </c>
      <c r="CK332" s="76" t="s">
        <v>297</v>
      </c>
      <c r="CL332" s="79">
        <v>0</v>
      </c>
      <c r="CM332" s="79">
        <v>0</v>
      </c>
      <c r="CN332" s="79">
        <v>0</v>
      </c>
      <c r="CO332" s="79">
        <v>0</v>
      </c>
      <c r="CP332" s="79">
        <v>0</v>
      </c>
      <c r="CQ332" s="79">
        <v>0</v>
      </c>
      <c r="CR332" s="79">
        <v>0</v>
      </c>
      <c r="CS332" s="79">
        <v>0</v>
      </c>
      <c r="CT332" s="79">
        <v>0</v>
      </c>
      <c r="CU332" s="79">
        <v>2021100051997040</v>
      </c>
      <c r="CV332" s="79" t="s">
        <v>256</v>
      </c>
      <c r="CW332" s="76" t="s">
        <v>256</v>
      </c>
      <c r="CX332" s="79" t="s">
        <v>3430</v>
      </c>
      <c r="CY332" s="79" t="s">
        <v>256</v>
      </c>
      <c r="CZ332" s="79" t="s">
        <v>256</v>
      </c>
      <c r="DA332" s="79" t="s">
        <v>256</v>
      </c>
      <c r="DB332" s="79" t="s">
        <v>256</v>
      </c>
      <c r="DC332" s="79" t="s">
        <v>256</v>
      </c>
      <c r="DD332" s="79" t="s">
        <v>256</v>
      </c>
      <c r="DE332" s="79" t="s">
        <v>256</v>
      </c>
      <c r="DF332" s="44" t="s">
        <v>256</v>
      </c>
    </row>
    <row r="333" spans="1:110" x14ac:dyDescent="0.25">
      <c r="A333" s="76" t="s">
        <v>251</v>
      </c>
      <c r="B333" s="77">
        <v>43770</v>
      </c>
      <c r="C333" s="78" t="s">
        <v>252</v>
      </c>
      <c r="D333" s="78" t="s">
        <v>253</v>
      </c>
      <c r="E333" s="76" t="s">
        <v>254</v>
      </c>
      <c r="F333" s="76" t="s">
        <v>255</v>
      </c>
      <c r="G333" s="76" t="s">
        <v>256</v>
      </c>
      <c r="H333" s="76" t="s">
        <v>257</v>
      </c>
      <c r="I333" s="76" t="s">
        <v>258</v>
      </c>
      <c r="J333" s="78" t="s">
        <v>252</v>
      </c>
      <c r="K333" s="78" t="s">
        <v>259</v>
      </c>
      <c r="L333" s="76" t="s">
        <v>260</v>
      </c>
      <c r="M333" s="76" t="s">
        <v>261</v>
      </c>
      <c r="N333" s="76" t="s">
        <v>3431</v>
      </c>
      <c r="O333" s="76" t="s">
        <v>3432</v>
      </c>
      <c r="P333" s="76" t="s">
        <v>3433</v>
      </c>
      <c r="Q333" s="76" t="s">
        <v>3431</v>
      </c>
      <c r="R333" s="76" t="s">
        <v>1081</v>
      </c>
      <c r="S333" s="76" t="s">
        <v>337</v>
      </c>
      <c r="T333" s="76" t="s">
        <v>338</v>
      </c>
      <c r="U333" s="76" t="s">
        <v>203</v>
      </c>
      <c r="V333" s="79">
        <v>300000</v>
      </c>
      <c r="W333" s="79">
        <v>0</v>
      </c>
      <c r="X333" s="76" t="s">
        <v>3434</v>
      </c>
      <c r="Y333" s="76" t="s">
        <v>2397</v>
      </c>
      <c r="Z333" s="76" t="s">
        <v>272</v>
      </c>
      <c r="AA333" s="76" t="s">
        <v>2164</v>
      </c>
      <c r="AB333" s="76" t="s">
        <v>2398</v>
      </c>
      <c r="AC333" s="76" t="s">
        <v>256</v>
      </c>
      <c r="AD333" s="76" t="s">
        <v>2399</v>
      </c>
      <c r="AE333" s="76" t="s">
        <v>222</v>
      </c>
      <c r="AF333" s="76" t="s">
        <v>3347</v>
      </c>
      <c r="AG333" s="76" t="s">
        <v>3348</v>
      </c>
      <c r="AH333" s="76" t="s">
        <v>3349</v>
      </c>
      <c r="AI333" s="78" t="s">
        <v>2968</v>
      </c>
      <c r="AJ333" s="78" t="s">
        <v>3206</v>
      </c>
      <c r="AK333" s="79">
        <v>194019</v>
      </c>
      <c r="AL333" s="76" t="s">
        <v>216</v>
      </c>
      <c r="AM333" s="78" t="s">
        <v>3150</v>
      </c>
      <c r="AN333" s="78" t="s">
        <v>3206</v>
      </c>
      <c r="AO333" s="78" t="s">
        <v>3206</v>
      </c>
      <c r="AP333" s="76" t="s">
        <v>232</v>
      </c>
      <c r="AQ333" s="76" t="s">
        <v>232</v>
      </c>
      <c r="AR333" s="79">
        <v>44380</v>
      </c>
      <c r="AS333" s="79" t="s">
        <v>256</v>
      </c>
      <c r="AT333" s="79">
        <v>0</v>
      </c>
      <c r="AU333" s="76" t="s">
        <v>3435</v>
      </c>
      <c r="AV333" s="79">
        <v>149639</v>
      </c>
      <c r="AW333" s="79">
        <v>11223</v>
      </c>
      <c r="AX333" s="79">
        <v>138416</v>
      </c>
      <c r="AY333" s="79">
        <v>0</v>
      </c>
      <c r="AZ333" s="79">
        <v>149639</v>
      </c>
      <c r="BA333" s="76" t="s">
        <v>2415</v>
      </c>
      <c r="BB333" s="78" t="s">
        <v>3050</v>
      </c>
      <c r="BC333" s="78" t="s">
        <v>3050</v>
      </c>
      <c r="BD333" s="76">
        <v>55</v>
      </c>
      <c r="BE333" s="78" t="s">
        <v>1592</v>
      </c>
      <c r="BF333" s="76" t="s">
        <v>3436</v>
      </c>
      <c r="BG333" s="78" t="s">
        <v>1592</v>
      </c>
      <c r="BH333" s="76" t="s">
        <v>3436</v>
      </c>
      <c r="BI333" s="78" t="s">
        <v>1592</v>
      </c>
      <c r="BJ333" s="78" t="s">
        <v>1592</v>
      </c>
      <c r="BK333" s="76" t="s">
        <v>256</v>
      </c>
      <c r="BL333" s="79">
        <v>265804</v>
      </c>
      <c r="BM333" s="79">
        <v>116165</v>
      </c>
      <c r="BN333" s="76" t="s">
        <v>290</v>
      </c>
      <c r="BO333" s="76" t="s">
        <v>291</v>
      </c>
      <c r="BP333" s="76" t="s">
        <v>3437</v>
      </c>
      <c r="BQ333" s="76" t="s">
        <v>256</v>
      </c>
      <c r="BR333" s="76" t="s">
        <v>256</v>
      </c>
      <c r="BS333" s="76" t="s">
        <v>293</v>
      </c>
      <c r="BT333" s="76" t="s">
        <v>256</v>
      </c>
      <c r="BU333" s="76" t="s">
        <v>256</v>
      </c>
      <c r="BV333" s="76" t="s">
        <v>256</v>
      </c>
      <c r="BW333" s="76" t="s">
        <v>256</v>
      </c>
      <c r="BX333" s="76" t="s">
        <v>256</v>
      </c>
      <c r="BY333" s="76" t="s">
        <v>634</v>
      </c>
      <c r="BZ333" s="76" t="s">
        <v>256</v>
      </c>
      <c r="CA333" s="76" t="s">
        <v>256</v>
      </c>
      <c r="CB333" s="76" t="s">
        <v>256</v>
      </c>
      <c r="CC333" s="76" t="s">
        <v>256</v>
      </c>
      <c r="CD333" s="76" t="s">
        <v>2406</v>
      </c>
      <c r="CE333" s="76" t="s">
        <v>296</v>
      </c>
      <c r="CF333" s="76" t="s">
        <v>297</v>
      </c>
      <c r="CG333" s="76" t="s">
        <v>297</v>
      </c>
      <c r="CH333" s="76" t="s">
        <v>297</v>
      </c>
      <c r="CI333" s="76" t="s">
        <v>297</v>
      </c>
      <c r="CJ333" s="76" t="s">
        <v>297</v>
      </c>
      <c r="CK333" s="76" t="s">
        <v>297</v>
      </c>
      <c r="CL333" s="79">
        <v>0</v>
      </c>
      <c r="CM333" s="79">
        <v>0</v>
      </c>
      <c r="CN333" s="79">
        <v>0</v>
      </c>
      <c r="CO333" s="79">
        <v>0</v>
      </c>
      <c r="CP333" s="79">
        <v>0</v>
      </c>
      <c r="CQ333" s="79">
        <v>0</v>
      </c>
      <c r="CR333" s="79">
        <v>0</v>
      </c>
      <c r="CS333" s="79">
        <v>0</v>
      </c>
      <c r="CT333" s="79">
        <v>0</v>
      </c>
      <c r="CU333" s="79">
        <v>2021100051997250</v>
      </c>
      <c r="CV333" s="79" t="s">
        <v>256</v>
      </c>
      <c r="CW333" s="76" t="s">
        <v>256</v>
      </c>
      <c r="CX333" s="79" t="s">
        <v>3438</v>
      </c>
      <c r="CY333" s="79" t="s">
        <v>256</v>
      </c>
      <c r="CZ333" s="79" t="s">
        <v>256</v>
      </c>
      <c r="DA333" s="79" t="s">
        <v>256</v>
      </c>
      <c r="DB333" s="79" t="s">
        <v>256</v>
      </c>
      <c r="DC333" s="79" t="s">
        <v>256</v>
      </c>
      <c r="DD333" s="79" t="s">
        <v>256</v>
      </c>
      <c r="DE333" s="79" t="s">
        <v>256</v>
      </c>
      <c r="DF333" s="44" t="s">
        <v>256</v>
      </c>
    </row>
    <row r="334" spans="1:110" x14ac:dyDescent="0.25">
      <c r="A334" s="76" t="s">
        <v>251</v>
      </c>
      <c r="B334" s="77">
        <v>43770</v>
      </c>
      <c r="C334" s="78" t="s">
        <v>252</v>
      </c>
      <c r="D334" s="78" t="s">
        <v>253</v>
      </c>
      <c r="E334" s="76" t="s">
        <v>254</v>
      </c>
      <c r="F334" s="76" t="s">
        <v>255</v>
      </c>
      <c r="G334" s="76" t="s">
        <v>256</v>
      </c>
      <c r="H334" s="76" t="s">
        <v>257</v>
      </c>
      <c r="I334" s="76" t="s">
        <v>258</v>
      </c>
      <c r="J334" s="78" t="s">
        <v>252</v>
      </c>
      <c r="K334" s="78" t="s">
        <v>259</v>
      </c>
      <c r="L334" s="76" t="s">
        <v>260</v>
      </c>
      <c r="M334" s="76" t="s">
        <v>261</v>
      </c>
      <c r="N334" s="76" t="s">
        <v>2947</v>
      </c>
      <c r="O334" s="76" t="s">
        <v>2948</v>
      </c>
      <c r="P334" s="76" t="s">
        <v>2949</v>
      </c>
      <c r="Q334" s="76" t="s">
        <v>2947</v>
      </c>
      <c r="R334" s="76" t="s">
        <v>421</v>
      </c>
      <c r="S334" s="76" t="s">
        <v>422</v>
      </c>
      <c r="T334" s="76" t="s">
        <v>338</v>
      </c>
      <c r="U334" s="76" t="s">
        <v>203</v>
      </c>
      <c r="V334" s="79">
        <v>300000</v>
      </c>
      <c r="W334" s="79">
        <v>0</v>
      </c>
      <c r="X334" s="76" t="s">
        <v>3439</v>
      </c>
      <c r="Y334" s="76" t="s">
        <v>529</v>
      </c>
      <c r="Z334" s="76" t="s">
        <v>272</v>
      </c>
      <c r="AA334" s="76" t="s">
        <v>496</v>
      </c>
      <c r="AB334" s="76" t="s">
        <v>530</v>
      </c>
      <c r="AC334" s="76" t="s">
        <v>531</v>
      </c>
      <c r="AD334" s="76" t="s">
        <v>532</v>
      </c>
      <c r="AE334" s="76" t="s">
        <v>222</v>
      </c>
      <c r="AF334" s="76" t="s">
        <v>3440</v>
      </c>
      <c r="AG334" s="76" t="s">
        <v>3441</v>
      </c>
      <c r="AH334" s="76" t="s">
        <v>574</v>
      </c>
      <c r="AI334" s="78" t="s">
        <v>2224</v>
      </c>
      <c r="AJ334" s="78" t="s">
        <v>3189</v>
      </c>
      <c r="AK334" s="79">
        <v>36824</v>
      </c>
      <c r="AL334" s="76" t="s">
        <v>212</v>
      </c>
      <c r="AM334" s="78" t="s">
        <v>3042</v>
      </c>
      <c r="AN334" s="78" t="s">
        <v>3042</v>
      </c>
      <c r="AO334" s="78" t="s">
        <v>3042</v>
      </c>
      <c r="AP334" s="76" t="s">
        <v>232</v>
      </c>
      <c r="AQ334" s="76" t="s">
        <v>232</v>
      </c>
      <c r="AR334" s="79">
        <v>5233</v>
      </c>
      <c r="AS334" s="79" t="s">
        <v>256</v>
      </c>
      <c r="AT334" s="79">
        <v>1396</v>
      </c>
      <c r="AU334" s="76" t="s">
        <v>3442</v>
      </c>
      <c r="AV334" s="79">
        <v>30195</v>
      </c>
      <c r="AW334" s="79">
        <v>2265</v>
      </c>
      <c r="AX334" s="79">
        <v>27930</v>
      </c>
      <c r="AY334" s="79">
        <v>0</v>
      </c>
      <c r="AZ334" s="79">
        <v>30195</v>
      </c>
      <c r="BA334" s="76" t="s">
        <v>539</v>
      </c>
      <c r="BB334" s="78" t="s">
        <v>3076</v>
      </c>
      <c r="BC334" s="78" t="s">
        <v>3076</v>
      </c>
      <c r="BD334" s="76">
        <v>43</v>
      </c>
      <c r="BE334" s="78" t="s">
        <v>2975</v>
      </c>
      <c r="BF334" s="76" t="s">
        <v>3443</v>
      </c>
      <c r="BG334" s="78" t="s">
        <v>2975</v>
      </c>
      <c r="BH334" s="76" t="s">
        <v>3443</v>
      </c>
      <c r="BI334" s="78" t="s">
        <v>2975</v>
      </c>
      <c r="BJ334" s="78" t="s">
        <v>2975</v>
      </c>
      <c r="BK334" s="76" t="s">
        <v>256</v>
      </c>
      <c r="BL334" s="79">
        <v>210581</v>
      </c>
      <c r="BM334" s="79">
        <v>180386</v>
      </c>
      <c r="BN334" s="76" t="s">
        <v>256</v>
      </c>
      <c r="BO334" s="76" t="s">
        <v>256</v>
      </c>
      <c r="BP334" s="76" t="s">
        <v>256</v>
      </c>
      <c r="BQ334" s="76" t="s">
        <v>256</v>
      </c>
      <c r="BR334" s="76" t="s">
        <v>531</v>
      </c>
      <c r="BS334" s="76" t="s">
        <v>293</v>
      </c>
      <c r="BT334" s="76" t="s">
        <v>256</v>
      </c>
      <c r="BU334" s="76" t="s">
        <v>256</v>
      </c>
      <c r="BV334" s="76" t="s">
        <v>256</v>
      </c>
      <c r="BW334" s="76" t="s">
        <v>256</v>
      </c>
      <c r="BX334" s="76" t="s">
        <v>256</v>
      </c>
      <c r="BY334" s="76" t="s">
        <v>580</v>
      </c>
      <c r="BZ334" s="76" t="s">
        <v>256</v>
      </c>
      <c r="CA334" s="76" t="s">
        <v>256</v>
      </c>
      <c r="CB334" s="76" t="s">
        <v>256</v>
      </c>
      <c r="CC334" s="76" t="s">
        <v>256</v>
      </c>
      <c r="CD334" s="76" t="s">
        <v>542</v>
      </c>
      <c r="CE334" s="76" t="s">
        <v>296</v>
      </c>
      <c r="CF334" s="76" t="s">
        <v>297</v>
      </c>
      <c r="CG334" s="76" t="s">
        <v>297</v>
      </c>
      <c r="CH334" s="76" t="s">
        <v>297</v>
      </c>
      <c r="CI334" s="76" t="s">
        <v>297</v>
      </c>
      <c r="CJ334" s="76" t="s">
        <v>297</v>
      </c>
      <c r="CK334" s="76" t="s">
        <v>297</v>
      </c>
      <c r="CL334" s="79">
        <v>0</v>
      </c>
      <c r="CM334" s="79">
        <v>0</v>
      </c>
      <c r="CN334" s="79">
        <v>0</v>
      </c>
      <c r="CO334" s="79">
        <v>0</v>
      </c>
      <c r="CP334" s="79">
        <v>0</v>
      </c>
      <c r="CQ334" s="79">
        <v>0</v>
      </c>
      <c r="CR334" s="79">
        <v>0</v>
      </c>
      <c r="CS334" s="79">
        <v>0</v>
      </c>
      <c r="CT334" s="79">
        <v>0</v>
      </c>
      <c r="CU334" s="79">
        <v>2021100051997340</v>
      </c>
      <c r="CV334" s="79" t="s">
        <v>256</v>
      </c>
      <c r="CW334" s="76" t="s">
        <v>256</v>
      </c>
      <c r="CX334" s="79" t="s">
        <v>3444</v>
      </c>
      <c r="CY334" s="79" t="s">
        <v>256</v>
      </c>
      <c r="CZ334" s="79" t="s">
        <v>256</v>
      </c>
      <c r="DA334" s="79" t="s">
        <v>256</v>
      </c>
      <c r="DB334" s="79" t="s">
        <v>256</v>
      </c>
      <c r="DC334" s="79" t="s">
        <v>256</v>
      </c>
      <c r="DD334" s="79" t="s">
        <v>256</v>
      </c>
      <c r="DE334" s="79" t="s">
        <v>256</v>
      </c>
      <c r="DF334" s="44" t="s">
        <v>256</v>
      </c>
    </row>
    <row r="335" spans="1:110" x14ac:dyDescent="0.25">
      <c r="A335" s="76" t="s">
        <v>251</v>
      </c>
      <c r="B335" s="77">
        <v>43770</v>
      </c>
      <c r="C335" s="78" t="s">
        <v>252</v>
      </c>
      <c r="D335" s="78" t="s">
        <v>253</v>
      </c>
      <c r="E335" s="76" t="s">
        <v>254</v>
      </c>
      <c r="F335" s="76" t="s">
        <v>255</v>
      </c>
      <c r="G335" s="76" t="s">
        <v>256</v>
      </c>
      <c r="H335" s="76" t="s">
        <v>257</v>
      </c>
      <c r="I335" s="76" t="s">
        <v>258</v>
      </c>
      <c r="J335" s="78" t="s">
        <v>252</v>
      </c>
      <c r="K335" s="78" t="s">
        <v>259</v>
      </c>
      <c r="L335" s="76" t="s">
        <v>260</v>
      </c>
      <c r="M335" s="76" t="s">
        <v>261</v>
      </c>
      <c r="N335" s="76" t="s">
        <v>3445</v>
      </c>
      <c r="O335" s="76" t="s">
        <v>3446</v>
      </c>
      <c r="P335" s="76" t="s">
        <v>3447</v>
      </c>
      <c r="Q335" s="76" t="s">
        <v>3448</v>
      </c>
      <c r="R335" s="76" t="s">
        <v>1203</v>
      </c>
      <c r="S335" s="76" t="s">
        <v>304</v>
      </c>
      <c r="T335" s="76" t="s">
        <v>338</v>
      </c>
      <c r="U335" s="76" t="s">
        <v>548</v>
      </c>
      <c r="V335" s="79">
        <v>300000</v>
      </c>
      <c r="W335" s="79">
        <v>0</v>
      </c>
      <c r="X335" s="76" t="s">
        <v>3449</v>
      </c>
      <c r="Y335" s="76" t="s">
        <v>3450</v>
      </c>
      <c r="Z335" s="76" t="s">
        <v>2786</v>
      </c>
      <c r="AA335" s="76" t="s">
        <v>2787</v>
      </c>
      <c r="AB335" s="76" t="s">
        <v>296</v>
      </c>
      <c r="AC335" s="76" t="s">
        <v>642</v>
      </c>
      <c r="AD335" s="76" t="s">
        <v>3451</v>
      </c>
      <c r="AE335" s="76" t="s">
        <v>222</v>
      </c>
      <c r="AF335" s="76" t="s">
        <v>3452</v>
      </c>
      <c r="AG335" s="76" t="s">
        <v>3453</v>
      </c>
      <c r="AH335" s="76" t="s">
        <v>555</v>
      </c>
      <c r="AI335" s="78" t="s">
        <v>2224</v>
      </c>
      <c r="AJ335" s="78" t="s">
        <v>3076</v>
      </c>
      <c r="AK335" s="79">
        <v>78839</v>
      </c>
      <c r="AL335" s="76" t="s">
        <v>214</v>
      </c>
      <c r="AM335" s="78" t="s">
        <v>3265</v>
      </c>
      <c r="AN335" s="78" t="s">
        <v>3265</v>
      </c>
      <c r="AO335" s="78" t="s">
        <v>3265</v>
      </c>
      <c r="AP335" s="76" t="s">
        <v>373</v>
      </c>
      <c r="AQ335" s="76" t="s">
        <v>373</v>
      </c>
      <c r="AR335" s="79">
        <v>19956</v>
      </c>
      <c r="AS335" s="79" t="s">
        <v>256</v>
      </c>
      <c r="AT335" s="79">
        <v>0</v>
      </c>
      <c r="AU335" s="76" t="s">
        <v>3454</v>
      </c>
      <c r="AV335" s="79">
        <v>58883</v>
      </c>
      <c r="AW335" s="79">
        <v>0</v>
      </c>
      <c r="AX335" s="79">
        <v>58883</v>
      </c>
      <c r="AY335" s="79">
        <v>0</v>
      </c>
      <c r="AZ335" s="79">
        <v>58883</v>
      </c>
      <c r="BA335" s="76" t="s">
        <v>3445</v>
      </c>
      <c r="BB335" s="78" t="s">
        <v>1606</v>
      </c>
      <c r="BC335" s="78" t="s">
        <v>3276</v>
      </c>
      <c r="BD335" s="76">
        <v>99</v>
      </c>
      <c r="BE335" s="78" t="s">
        <v>3455</v>
      </c>
      <c r="BF335" s="76" t="s">
        <v>3456</v>
      </c>
      <c r="BG335" s="78" t="s">
        <v>3455</v>
      </c>
      <c r="BH335" s="76" t="s">
        <v>3456</v>
      </c>
      <c r="BI335" s="78" t="s">
        <v>3455</v>
      </c>
      <c r="BJ335" s="78" t="s">
        <v>3455</v>
      </c>
      <c r="BK335" s="76" t="s">
        <v>256</v>
      </c>
      <c r="BL335" s="79">
        <v>300000</v>
      </c>
      <c r="BM335" s="79">
        <v>241117</v>
      </c>
      <c r="BN335" s="76" t="s">
        <v>290</v>
      </c>
      <c r="BO335" s="76" t="s">
        <v>291</v>
      </c>
      <c r="BP335" s="76" t="s">
        <v>3457</v>
      </c>
      <c r="BQ335" s="76" t="s">
        <v>256</v>
      </c>
      <c r="BR335" s="76" t="s">
        <v>256</v>
      </c>
      <c r="BS335" s="76" t="s">
        <v>293</v>
      </c>
      <c r="BT335" s="76" t="s">
        <v>256</v>
      </c>
      <c r="BU335" s="76" t="s">
        <v>3458</v>
      </c>
      <c r="BV335" s="76" t="s">
        <v>256</v>
      </c>
      <c r="BW335" s="76" t="s">
        <v>3459</v>
      </c>
      <c r="BX335" s="76" t="s">
        <v>256</v>
      </c>
      <c r="BY335" s="76" t="s">
        <v>3460</v>
      </c>
      <c r="BZ335" s="76" t="s">
        <v>256</v>
      </c>
      <c r="CA335" s="76" t="s">
        <v>256</v>
      </c>
      <c r="CB335" s="76" t="s">
        <v>256</v>
      </c>
      <c r="CC335" s="76" t="s">
        <v>256</v>
      </c>
      <c r="CD335" s="76" t="s">
        <v>3461</v>
      </c>
      <c r="CE335" s="76" t="s">
        <v>296</v>
      </c>
      <c r="CF335" s="76" t="s">
        <v>297</v>
      </c>
      <c r="CG335" s="76" t="s">
        <v>297</v>
      </c>
      <c r="CH335" s="76" t="s">
        <v>297</v>
      </c>
      <c r="CI335" s="76" t="s">
        <v>297</v>
      </c>
      <c r="CJ335" s="76" t="s">
        <v>297</v>
      </c>
      <c r="CK335" s="76" t="s">
        <v>297</v>
      </c>
      <c r="CL335" s="79">
        <v>0</v>
      </c>
      <c r="CM335" s="79">
        <v>0</v>
      </c>
      <c r="CN335" s="79">
        <v>0</v>
      </c>
      <c r="CO335" s="79">
        <v>0</v>
      </c>
      <c r="CP335" s="79">
        <v>0</v>
      </c>
      <c r="CQ335" s="79">
        <v>0</v>
      </c>
      <c r="CR335" s="79">
        <v>0</v>
      </c>
      <c r="CS335" s="79">
        <v>0</v>
      </c>
      <c r="CT335" s="79">
        <v>0</v>
      </c>
      <c r="CU335" s="79">
        <v>2021100051997990</v>
      </c>
      <c r="CV335" s="79" t="s">
        <v>256</v>
      </c>
      <c r="CW335" s="76" t="s">
        <v>256</v>
      </c>
      <c r="CX335" s="79" t="s">
        <v>3462</v>
      </c>
      <c r="CY335" s="79" t="s">
        <v>256</v>
      </c>
      <c r="CZ335" s="79" t="s">
        <v>256</v>
      </c>
      <c r="DA335" s="79" t="s">
        <v>256</v>
      </c>
      <c r="DB335" s="79" t="s">
        <v>256</v>
      </c>
      <c r="DC335" s="79" t="s">
        <v>256</v>
      </c>
      <c r="DD335" s="79" t="s">
        <v>256</v>
      </c>
      <c r="DE335" s="79" t="s">
        <v>256</v>
      </c>
      <c r="DF335" s="44" t="s">
        <v>256</v>
      </c>
    </row>
    <row r="336" spans="1:110" x14ac:dyDescent="0.25">
      <c r="A336" s="76" t="s">
        <v>251</v>
      </c>
      <c r="B336" s="77">
        <v>43770</v>
      </c>
      <c r="C336" s="78" t="s">
        <v>252</v>
      </c>
      <c r="D336" s="78" t="s">
        <v>253</v>
      </c>
      <c r="E336" s="76" t="s">
        <v>254</v>
      </c>
      <c r="F336" s="76" t="s">
        <v>255</v>
      </c>
      <c r="G336" s="76" t="s">
        <v>256</v>
      </c>
      <c r="H336" s="76" t="s">
        <v>257</v>
      </c>
      <c r="I336" s="76" t="s">
        <v>258</v>
      </c>
      <c r="J336" s="78" t="s">
        <v>252</v>
      </c>
      <c r="K336" s="78" t="s">
        <v>259</v>
      </c>
      <c r="L336" s="76" t="s">
        <v>260</v>
      </c>
      <c r="M336" s="76" t="s">
        <v>261</v>
      </c>
      <c r="N336" s="76" t="s">
        <v>1031</v>
      </c>
      <c r="O336" s="76" t="s">
        <v>1032</v>
      </c>
      <c r="P336" s="76" t="s">
        <v>1033</v>
      </c>
      <c r="Q336" s="76" t="s">
        <v>1034</v>
      </c>
      <c r="R336" s="76" t="s">
        <v>608</v>
      </c>
      <c r="S336" s="76" t="s">
        <v>337</v>
      </c>
      <c r="T336" s="76" t="s">
        <v>338</v>
      </c>
      <c r="U336" s="76" t="s">
        <v>512</v>
      </c>
      <c r="V336" s="79">
        <v>300000</v>
      </c>
      <c r="W336" s="79">
        <v>0</v>
      </c>
      <c r="X336" s="76" t="s">
        <v>3463</v>
      </c>
      <c r="Y336" s="76" t="s">
        <v>700</v>
      </c>
      <c r="Z336" s="76" t="s">
        <v>272</v>
      </c>
      <c r="AA336" s="76" t="s">
        <v>496</v>
      </c>
      <c r="AB336" s="76" t="s">
        <v>701</v>
      </c>
      <c r="AC336" s="76" t="s">
        <v>702</v>
      </c>
      <c r="AD336" s="76" t="s">
        <v>703</v>
      </c>
      <c r="AE336" s="76" t="s">
        <v>223</v>
      </c>
      <c r="AF336" s="76" t="s">
        <v>3464</v>
      </c>
      <c r="AG336" s="76" t="s">
        <v>3465</v>
      </c>
      <c r="AH336" s="76" t="s">
        <v>535</v>
      </c>
      <c r="AI336" s="78" t="s">
        <v>1973</v>
      </c>
      <c r="AJ336" s="78" t="s">
        <v>2002</v>
      </c>
      <c r="AK336" s="79">
        <v>28637</v>
      </c>
      <c r="AL336" s="76" t="s">
        <v>211</v>
      </c>
      <c r="AM336" s="78" t="s">
        <v>3164</v>
      </c>
      <c r="AN336" s="78" t="s">
        <v>3337</v>
      </c>
      <c r="AO336" s="78" t="s">
        <v>3466</v>
      </c>
      <c r="AP336" s="76" t="s">
        <v>232</v>
      </c>
      <c r="AQ336" s="76" t="s">
        <v>232</v>
      </c>
      <c r="AR336" s="79">
        <v>3160</v>
      </c>
      <c r="AS336" s="79" t="s">
        <v>256</v>
      </c>
      <c r="AT336" s="79">
        <v>1432</v>
      </c>
      <c r="AU336" s="76" t="s">
        <v>3467</v>
      </c>
      <c r="AV336" s="79">
        <v>24045</v>
      </c>
      <c r="AW336" s="79">
        <v>1803</v>
      </c>
      <c r="AX336" s="79">
        <v>22242</v>
      </c>
      <c r="AY336" s="79">
        <v>0</v>
      </c>
      <c r="AZ336" s="79">
        <v>24045</v>
      </c>
      <c r="BA336" s="76" t="s">
        <v>719</v>
      </c>
      <c r="BB336" s="78" t="s">
        <v>3164</v>
      </c>
      <c r="BC336" s="78" t="s">
        <v>3164</v>
      </c>
      <c r="BD336" s="76">
        <v>43</v>
      </c>
      <c r="BE336" s="78" t="s">
        <v>2975</v>
      </c>
      <c r="BF336" s="76" t="s">
        <v>3468</v>
      </c>
      <c r="BG336" s="78" t="s">
        <v>2975</v>
      </c>
      <c r="BH336" s="76" t="s">
        <v>3468</v>
      </c>
      <c r="BI336" s="78" t="s">
        <v>2975</v>
      </c>
      <c r="BJ336" s="78" t="s">
        <v>2975</v>
      </c>
      <c r="BK336" s="76" t="s">
        <v>256</v>
      </c>
      <c r="BL336" s="79">
        <v>185584</v>
      </c>
      <c r="BM336" s="79">
        <v>161539</v>
      </c>
      <c r="BN336" s="76" t="s">
        <v>256</v>
      </c>
      <c r="BO336" s="76" t="s">
        <v>256</v>
      </c>
      <c r="BP336" s="76" t="s">
        <v>256</v>
      </c>
      <c r="BQ336" s="76" t="s">
        <v>256</v>
      </c>
      <c r="BR336" s="76" t="s">
        <v>702</v>
      </c>
      <c r="BS336" s="76" t="s">
        <v>293</v>
      </c>
      <c r="BT336" s="76" t="s">
        <v>256</v>
      </c>
      <c r="BU336" s="76" t="s">
        <v>256</v>
      </c>
      <c r="BV336" s="76" t="s">
        <v>256</v>
      </c>
      <c r="BW336" s="76" t="s">
        <v>256</v>
      </c>
      <c r="BX336" s="76" t="s">
        <v>256</v>
      </c>
      <c r="BY336" s="76" t="s">
        <v>3404</v>
      </c>
      <c r="BZ336" s="76" t="s">
        <v>256</v>
      </c>
      <c r="CA336" s="76" t="s">
        <v>256</v>
      </c>
      <c r="CB336" s="76" t="s">
        <v>256</v>
      </c>
      <c r="CC336" s="76" t="s">
        <v>256</v>
      </c>
      <c r="CD336" s="76" t="s">
        <v>715</v>
      </c>
      <c r="CE336" s="76" t="s">
        <v>296</v>
      </c>
      <c r="CF336" s="76" t="s">
        <v>297</v>
      </c>
      <c r="CG336" s="76" t="s">
        <v>297</v>
      </c>
      <c r="CH336" s="76" t="s">
        <v>297</v>
      </c>
      <c r="CI336" s="76" t="s">
        <v>297</v>
      </c>
      <c r="CJ336" s="76" t="s">
        <v>297</v>
      </c>
      <c r="CK336" s="76" t="s">
        <v>297</v>
      </c>
      <c r="CL336" s="79">
        <v>0</v>
      </c>
      <c r="CM336" s="79">
        <v>0</v>
      </c>
      <c r="CN336" s="79">
        <v>0</v>
      </c>
      <c r="CO336" s="79">
        <v>0</v>
      </c>
      <c r="CP336" s="79">
        <v>0</v>
      </c>
      <c r="CQ336" s="79">
        <v>0</v>
      </c>
      <c r="CR336" s="79">
        <v>0</v>
      </c>
      <c r="CS336" s="79">
        <v>0</v>
      </c>
      <c r="CT336" s="79">
        <v>0</v>
      </c>
      <c r="CU336" s="79">
        <v>2021100051998140</v>
      </c>
      <c r="CV336" s="79" t="s">
        <v>256</v>
      </c>
      <c r="CW336" s="76" t="s">
        <v>256</v>
      </c>
      <c r="CX336" s="79" t="s">
        <v>3469</v>
      </c>
      <c r="CY336" s="79" t="s">
        <v>256</v>
      </c>
      <c r="CZ336" s="79" t="s">
        <v>256</v>
      </c>
      <c r="DA336" s="79" t="s">
        <v>256</v>
      </c>
      <c r="DB336" s="79" t="s">
        <v>256</v>
      </c>
      <c r="DC336" s="79" t="s">
        <v>256</v>
      </c>
      <c r="DD336" s="79" t="s">
        <v>256</v>
      </c>
      <c r="DE336" s="79" t="s">
        <v>256</v>
      </c>
      <c r="DF336" s="44" t="s">
        <v>256</v>
      </c>
    </row>
    <row r="337" spans="1:110" x14ac:dyDescent="0.25">
      <c r="A337" s="76" t="s">
        <v>251</v>
      </c>
      <c r="B337" s="77">
        <v>43770</v>
      </c>
      <c r="C337" s="78" t="s">
        <v>252</v>
      </c>
      <c r="D337" s="78" t="s">
        <v>253</v>
      </c>
      <c r="E337" s="76" t="s">
        <v>254</v>
      </c>
      <c r="F337" s="76" t="s">
        <v>255</v>
      </c>
      <c r="G337" s="76" t="s">
        <v>256</v>
      </c>
      <c r="H337" s="76" t="s">
        <v>257</v>
      </c>
      <c r="I337" s="76" t="s">
        <v>258</v>
      </c>
      <c r="J337" s="78" t="s">
        <v>252</v>
      </c>
      <c r="K337" s="78" t="s">
        <v>259</v>
      </c>
      <c r="L337" s="76" t="s">
        <v>260</v>
      </c>
      <c r="M337" s="76" t="s">
        <v>261</v>
      </c>
      <c r="N337" s="76" t="s">
        <v>3326</v>
      </c>
      <c r="O337" s="76" t="s">
        <v>3327</v>
      </c>
      <c r="P337" s="76" t="s">
        <v>3328</v>
      </c>
      <c r="Q337" s="76" t="s">
        <v>3329</v>
      </c>
      <c r="R337" s="76" t="s">
        <v>2185</v>
      </c>
      <c r="S337" s="76" t="s">
        <v>727</v>
      </c>
      <c r="T337" s="76" t="s">
        <v>338</v>
      </c>
      <c r="U337" s="76" t="s">
        <v>405</v>
      </c>
      <c r="V337" s="79">
        <v>300000</v>
      </c>
      <c r="W337" s="79">
        <v>0</v>
      </c>
      <c r="X337" s="76" t="s">
        <v>3470</v>
      </c>
      <c r="Y337" s="76" t="s">
        <v>3331</v>
      </c>
      <c r="Z337" s="76" t="s">
        <v>362</v>
      </c>
      <c r="AA337" s="76" t="s">
        <v>496</v>
      </c>
      <c r="AB337" s="76" t="s">
        <v>256</v>
      </c>
      <c r="AC337" s="76" t="s">
        <v>296</v>
      </c>
      <c r="AD337" s="76" t="s">
        <v>3332</v>
      </c>
      <c r="AE337" s="76" t="s">
        <v>222</v>
      </c>
      <c r="AF337" s="76" t="s">
        <v>3471</v>
      </c>
      <c r="AG337" s="76" t="s">
        <v>3472</v>
      </c>
      <c r="AH337" s="76" t="s">
        <v>555</v>
      </c>
      <c r="AI337" s="78" t="s">
        <v>2222</v>
      </c>
      <c r="AJ337" s="78" t="s">
        <v>2001</v>
      </c>
      <c r="AK337" s="79">
        <v>30751</v>
      </c>
      <c r="AL337" s="76" t="s">
        <v>212</v>
      </c>
      <c r="AM337" s="78" t="s">
        <v>3206</v>
      </c>
      <c r="AN337" s="78" t="s">
        <v>3473</v>
      </c>
      <c r="AO337" s="78" t="s">
        <v>3473</v>
      </c>
      <c r="AP337" s="76" t="s">
        <v>373</v>
      </c>
      <c r="AQ337" s="76" t="s">
        <v>373</v>
      </c>
      <c r="AR337" s="79">
        <v>6979</v>
      </c>
      <c r="AS337" s="79" t="s">
        <v>256</v>
      </c>
      <c r="AT337" s="79">
        <v>0</v>
      </c>
      <c r="AU337" s="76" t="s">
        <v>3474</v>
      </c>
      <c r="AV337" s="79">
        <v>23772</v>
      </c>
      <c r="AW337" s="79">
        <v>0</v>
      </c>
      <c r="AX337" s="79">
        <v>23772</v>
      </c>
      <c r="AY337" s="79">
        <v>0</v>
      </c>
      <c r="AZ337" s="79">
        <v>23772</v>
      </c>
      <c r="BA337" s="76" t="s">
        <v>3326</v>
      </c>
      <c r="BB337" s="78" t="s">
        <v>2977</v>
      </c>
      <c r="BC337" s="78" t="s">
        <v>2977</v>
      </c>
      <c r="BD337" s="76">
        <v>50</v>
      </c>
      <c r="BE337" s="78" t="s">
        <v>2978</v>
      </c>
      <c r="BF337" s="76" t="s">
        <v>3475</v>
      </c>
      <c r="BG337" s="78" t="s">
        <v>2978</v>
      </c>
      <c r="BH337" s="76" t="s">
        <v>3475</v>
      </c>
      <c r="BI337" s="78" t="s">
        <v>2978</v>
      </c>
      <c r="BJ337" s="78" t="s">
        <v>2978</v>
      </c>
      <c r="BK337" s="76" t="s">
        <v>256</v>
      </c>
      <c r="BL337" s="79">
        <v>260447</v>
      </c>
      <c r="BM337" s="79">
        <v>236675</v>
      </c>
      <c r="BN337" s="76" t="s">
        <v>290</v>
      </c>
      <c r="BO337" s="76" t="s">
        <v>291</v>
      </c>
      <c r="BP337" s="76" t="s">
        <v>3476</v>
      </c>
      <c r="BQ337" s="76" t="s">
        <v>256</v>
      </c>
      <c r="BR337" s="76" t="s">
        <v>256</v>
      </c>
      <c r="BS337" s="76" t="s">
        <v>293</v>
      </c>
      <c r="BT337" s="76" t="s">
        <v>256</v>
      </c>
      <c r="BU337" s="76" t="s">
        <v>256</v>
      </c>
      <c r="BV337" s="76" t="s">
        <v>256</v>
      </c>
      <c r="BW337" s="76" t="s">
        <v>256</v>
      </c>
      <c r="BX337" s="76" t="s">
        <v>256</v>
      </c>
      <c r="BY337" s="76" t="s">
        <v>294</v>
      </c>
      <c r="BZ337" s="76" t="s">
        <v>256</v>
      </c>
      <c r="CA337" s="76" t="s">
        <v>256</v>
      </c>
      <c r="CB337" s="76" t="s">
        <v>256</v>
      </c>
      <c r="CC337" s="76" t="s">
        <v>256</v>
      </c>
      <c r="CD337" s="76" t="s">
        <v>3340</v>
      </c>
      <c r="CE337" s="76" t="s">
        <v>296</v>
      </c>
      <c r="CF337" s="76" t="s">
        <v>297</v>
      </c>
      <c r="CG337" s="76" t="s">
        <v>297</v>
      </c>
      <c r="CH337" s="76" t="s">
        <v>297</v>
      </c>
      <c r="CI337" s="76" t="s">
        <v>297</v>
      </c>
      <c r="CJ337" s="76" t="s">
        <v>297</v>
      </c>
      <c r="CK337" s="76" t="s">
        <v>297</v>
      </c>
      <c r="CL337" s="79">
        <v>0</v>
      </c>
      <c r="CM337" s="79">
        <v>0</v>
      </c>
      <c r="CN337" s="79">
        <v>0</v>
      </c>
      <c r="CO337" s="79">
        <v>0</v>
      </c>
      <c r="CP337" s="79">
        <v>0</v>
      </c>
      <c r="CQ337" s="79">
        <v>0</v>
      </c>
      <c r="CR337" s="79">
        <v>0</v>
      </c>
      <c r="CS337" s="79">
        <v>0</v>
      </c>
      <c r="CT337" s="79">
        <v>0</v>
      </c>
      <c r="CU337" s="79">
        <v>2021100051998160</v>
      </c>
      <c r="CV337" s="79" t="s">
        <v>256</v>
      </c>
      <c r="CW337" s="76" t="s">
        <v>256</v>
      </c>
      <c r="CX337" s="79" t="s">
        <v>3477</v>
      </c>
      <c r="CY337" s="79" t="s">
        <v>256</v>
      </c>
      <c r="CZ337" s="79" t="s">
        <v>256</v>
      </c>
      <c r="DA337" s="79" t="s">
        <v>256</v>
      </c>
      <c r="DB337" s="79" t="s">
        <v>256</v>
      </c>
      <c r="DC337" s="79" t="s">
        <v>256</v>
      </c>
      <c r="DD337" s="79" t="s">
        <v>256</v>
      </c>
      <c r="DE337" s="79" t="s">
        <v>256</v>
      </c>
      <c r="DF337" s="44" t="s">
        <v>256</v>
      </c>
    </row>
    <row r="338" spans="1:110" x14ac:dyDescent="0.25">
      <c r="A338" s="76" t="s">
        <v>251</v>
      </c>
      <c r="B338" s="77">
        <v>43770</v>
      </c>
      <c r="C338" s="78" t="s">
        <v>252</v>
      </c>
      <c r="D338" s="78" t="s">
        <v>253</v>
      </c>
      <c r="E338" s="76" t="s">
        <v>254</v>
      </c>
      <c r="F338" s="76" t="s">
        <v>255</v>
      </c>
      <c r="G338" s="76" t="s">
        <v>256</v>
      </c>
      <c r="H338" s="76" t="s">
        <v>257</v>
      </c>
      <c r="I338" s="76" t="s">
        <v>258</v>
      </c>
      <c r="J338" s="78" t="s">
        <v>252</v>
      </c>
      <c r="K338" s="78" t="s">
        <v>259</v>
      </c>
      <c r="L338" s="76" t="s">
        <v>260</v>
      </c>
      <c r="M338" s="76" t="s">
        <v>261</v>
      </c>
      <c r="N338" s="76" t="s">
        <v>1749</v>
      </c>
      <c r="O338" s="76" t="s">
        <v>1750</v>
      </c>
      <c r="P338" s="76" t="s">
        <v>1751</v>
      </c>
      <c r="Q338" s="76" t="s">
        <v>1752</v>
      </c>
      <c r="R338" s="76" t="s">
        <v>426</v>
      </c>
      <c r="S338" s="76" t="s">
        <v>1440</v>
      </c>
      <c r="T338" s="76" t="s">
        <v>268</v>
      </c>
      <c r="U338" s="76" t="s">
        <v>512</v>
      </c>
      <c r="V338" s="79">
        <v>300000</v>
      </c>
      <c r="W338" s="79">
        <v>0</v>
      </c>
      <c r="X338" s="76" t="s">
        <v>3478</v>
      </c>
      <c r="Y338" s="76" t="s">
        <v>2842</v>
      </c>
      <c r="Z338" s="76" t="s">
        <v>362</v>
      </c>
      <c r="AA338" s="76" t="s">
        <v>611</v>
      </c>
      <c r="AB338" s="76" t="s">
        <v>2843</v>
      </c>
      <c r="AC338" s="76" t="s">
        <v>2844</v>
      </c>
      <c r="AD338" s="76" t="s">
        <v>2845</v>
      </c>
      <c r="AE338" s="76" t="s">
        <v>222</v>
      </c>
      <c r="AF338" s="76" t="s">
        <v>3181</v>
      </c>
      <c r="AG338" s="76" t="s">
        <v>3182</v>
      </c>
      <c r="AH338" s="76" t="s">
        <v>574</v>
      </c>
      <c r="AI338" s="78" t="s">
        <v>3165</v>
      </c>
      <c r="AJ338" s="78" t="s">
        <v>3165</v>
      </c>
      <c r="AK338" s="79">
        <v>15265</v>
      </c>
      <c r="AL338" s="76" t="s">
        <v>210</v>
      </c>
      <c r="AM338" s="78" t="s">
        <v>3050</v>
      </c>
      <c r="AN338" s="78" t="s">
        <v>3050</v>
      </c>
      <c r="AO338" s="78" t="s">
        <v>3050</v>
      </c>
      <c r="AP338" s="76" t="s">
        <v>317</v>
      </c>
      <c r="AQ338" s="76" t="s">
        <v>373</v>
      </c>
      <c r="AR338" s="79">
        <v>0</v>
      </c>
      <c r="AS338" s="79" t="s">
        <v>256</v>
      </c>
      <c r="AT338" s="79">
        <v>0</v>
      </c>
      <c r="AU338" s="76" t="s">
        <v>256</v>
      </c>
      <c r="AV338" s="79">
        <v>15265</v>
      </c>
      <c r="AW338" s="79">
        <v>0</v>
      </c>
      <c r="AX338" s="79">
        <v>15265</v>
      </c>
      <c r="AY338" s="79">
        <v>0</v>
      </c>
      <c r="AZ338" s="79">
        <v>15265</v>
      </c>
      <c r="BA338" s="76" t="s">
        <v>1749</v>
      </c>
      <c r="BB338" s="78" t="s">
        <v>3050</v>
      </c>
      <c r="BC338" s="78" t="s">
        <v>3050</v>
      </c>
      <c r="BD338" s="76">
        <v>56</v>
      </c>
      <c r="BE338" s="78" t="s">
        <v>3051</v>
      </c>
      <c r="BF338" s="76" t="s">
        <v>3479</v>
      </c>
      <c r="BG338" s="78" t="s">
        <v>3051</v>
      </c>
      <c r="BH338" s="76" t="s">
        <v>3479</v>
      </c>
      <c r="BI338" s="78" t="s">
        <v>3051</v>
      </c>
      <c r="BJ338" s="78" t="s">
        <v>3051</v>
      </c>
      <c r="BK338" s="76" t="s">
        <v>256</v>
      </c>
      <c r="BL338" s="79">
        <v>96152</v>
      </c>
      <c r="BM338" s="79">
        <v>80887</v>
      </c>
      <c r="BN338" s="76" t="s">
        <v>256</v>
      </c>
      <c r="BO338" s="76" t="s">
        <v>256</v>
      </c>
      <c r="BP338" s="76" t="s">
        <v>256</v>
      </c>
      <c r="BQ338" s="76" t="s">
        <v>256</v>
      </c>
      <c r="BR338" s="76" t="s">
        <v>2844</v>
      </c>
      <c r="BS338" s="76" t="s">
        <v>293</v>
      </c>
      <c r="BT338" s="76" t="s">
        <v>256</v>
      </c>
      <c r="BU338" s="76" t="s">
        <v>256</v>
      </c>
      <c r="BV338" s="76" t="s">
        <v>256</v>
      </c>
      <c r="BW338" s="76" t="s">
        <v>256</v>
      </c>
      <c r="BX338" s="76" t="s">
        <v>256</v>
      </c>
      <c r="BY338" s="76" t="s">
        <v>580</v>
      </c>
      <c r="BZ338" s="76" t="s">
        <v>256</v>
      </c>
      <c r="CA338" s="76" t="s">
        <v>256</v>
      </c>
      <c r="CB338" s="76" t="s">
        <v>256</v>
      </c>
      <c r="CC338" s="76" t="s">
        <v>256</v>
      </c>
      <c r="CD338" s="76" t="s">
        <v>2850</v>
      </c>
      <c r="CE338" s="76" t="s">
        <v>296</v>
      </c>
      <c r="CF338" s="76" t="s">
        <v>297</v>
      </c>
      <c r="CG338" s="76" t="s">
        <v>297</v>
      </c>
      <c r="CH338" s="76" t="s">
        <v>297</v>
      </c>
      <c r="CI338" s="76" t="s">
        <v>297</v>
      </c>
      <c r="CJ338" s="76" t="s">
        <v>297</v>
      </c>
      <c r="CK338" s="76" t="s">
        <v>297</v>
      </c>
      <c r="CL338" s="79">
        <v>0</v>
      </c>
      <c r="CM338" s="79">
        <v>0</v>
      </c>
      <c r="CN338" s="79">
        <v>0</v>
      </c>
      <c r="CO338" s="79">
        <v>0</v>
      </c>
      <c r="CP338" s="79">
        <v>0</v>
      </c>
      <c r="CQ338" s="79">
        <v>0</v>
      </c>
      <c r="CR338" s="79">
        <v>0</v>
      </c>
      <c r="CS338" s="79">
        <v>0</v>
      </c>
      <c r="CT338" s="79">
        <v>0</v>
      </c>
      <c r="CU338" s="79">
        <v>2021100052005680</v>
      </c>
      <c r="CV338" s="79" t="s">
        <v>256</v>
      </c>
      <c r="CW338" s="76" t="s">
        <v>256</v>
      </c>
      <c r="CX338" s="79" t="s">
        <v>3480</v>
      </c>
      <c r="CY338" s="79" t="s">
        <v>256</v>
      </c>
      <c r="CZ338" s="79" t="s">
        <v>256</v>
      </c>
      <c r="DA338" s="79" t="s">
        <v>256</v>
      </c>
      <c r="DB338" s="79" t="s">
        <v>256</v>
      </c>
      <c r="DC338" s="79" t="s">
        <v>256</v>
      </c>
      <c r="DD338" s="79" t="s">
        <v>256</v>
      </c>
      <c r="DE338" s="79" t="s">
        <v>256</v>
      </c>
      <c r="DF338" s="44" t="s">
        <v>256</v>
      </c>
    </row>
    <row r="339" spans="1:110" x14ac:dyDescent="0.25">
      <c r="A339" s="76" t="s">
        <v>251</v>
      </c>
      <c r="B339" s="77">
        <v>43770</v>
      </c>
      <c r="C339" s="78" t="s">
        <v>252</v>
      </c>
      <c r="D339" s="78" t="s">
        <v>253</v>
      </c>
      <c r="E339" s="76" t="s">
        <v>254</v>
      </c>
      <c r="F339" s="76" t="s">
        <v>255</v>
      </c>
      <c r="G339" s="76" t="s">
        <v>256</v>
      </c>
      <c r="H339" s="76" t="s">
        <v>257</v>
      </c>
      <c r="I339" s="76" t="s">
        <v>258</v>
      </c>
      <c r="J339" s="78" t="s">
        <v>252</v>
      </c>
      <c r="K339" s="78" t="s">
        <v>259</v>
      </c>
      <c r="L339" s="76" t="s">
        <v>260</v>
      </c>
      <c r="M339" s="76" t="s">
        <v>261</v>
      </c>
      <c r="N339" s="76" t="s">
        <v>1749</v>
      </c>
      <c r="O339" s="76" t="s">
        <v>1750</v>
      </c>
      <c r="P339" s="76" t="s">
        <v>1751</v>
      </c>
      <c r="Q339" s="76" t="s">
        <v>1752</v>
      </c>
      <c r="R339" s="76" t="s">
        <v>426</v>
      </c>
      <c r="S339" s="76" t="s">
        <v>1440</v>
      </c>
      <c r="T339" s="76" t="s">
        <v>268</v>
      </c>
      <c r="U339" s="76" t="s">
        <v>512</v>
      </c>
      <c r="V339" s="79">
        <v>300000</v>
      </c>
      <c r="W339" s="79">
        <v>0</v>
      </c>
      <c r="X339" s="76" t="s">
        <v>3478</v>
      </c>
      <c r="Y339" s="76" t="s">
        <v>2842</v>
      </c>
      <c r="Z339" s="76" t="s">
        <v>362</v>
      </c>
      <c r="AA339" s="76" t="s">
        <v>611</v>
      </c>
      <c r="AB339" s="76" t="s">
        <v>2843</v>
      </c>
      <c r="AC339" s="76" t="s">
        <v>2844</v>
      </c>
      <c r="AD339" s="76" t="s">
        <v>2845</v>
      </c>
      <c r="AE339" s="76" t="s">
        <v>222</v>
      </c>
      <c r="AF339" s="76" t="s">
        <v>3181</v>
      </c>
      <c r="AG339" s="76" t="s">
        <v>3182</v>
      </c>
      <c r="AH339" s="76" t="s">
        <v>574</v>
      </c>
      <c r="AI339" s="78" t="s">
        <v>3165</v>
      </c>
      <c r="AJ339" s="78" t="s">
        <v>3165</v>
      </c>
      <c r="AK339" s="79">
        <v>27007</v>
      </c>
      <c r="AL339" s="76" t="s">
        <v>211</v>
      </c>
      <c r="AM339" s="78" t="s">
        <v>1973</v>
      </c>
      <c r="AN339" s="78" t="s">
        <v>1973</v>
      </c>
      <c r="AO339" s="78" t="s">
        <v>1973</v>
      </c>
      <c r="AP339" s="76" t="s">
        <v>373</v>
      </c>
      <c r="AQ339" s="76" t="s">
        <v>373</v>
      </c>
      <c r="AR339" s="79">
        <v>2003</v>
      </c>
      <c r="AS339" s="79" t="s">
        <v>256</v>
      </c>
      <c r="AT339" s="79">
        <v>0</v>
      </c>
      <c r="AU339" s="76" t="s">
        <v>3481</v>
      </c>
      <c r="AV339" s="79">
        <v>25004</v>
      </c>
      <c r="AW339" s="79">
        <v>0</v>
      </c>
      <c r="AX339" s="79">
        <v>25004</v>
      </c>
      <c r="AY339" s="79">
        <v>0</v>
      </c>
      <c r="AZ339" s="79">
        <v>25004</v>
      </c>
      <c r="BA339" s="76" t="s">
        <v>1749</v>
      </c>
      <c r="BB339" s="78" t="s">
        <v>1973</v>
      </c>
      <c r="BC339" s="78" t="s">
        <v>1973</v>
      </c>
      <c r="BD339" s="76">
        <v>42</v>
      </c>
      <c r="BE339" s="78" t="s">
        <v>3292</v>
      </c>
      <c r="BF339" s="76" t="s">
        <v>3482</v>
      </c>
      <c r="BG339" s="78" t="s">
        <v>3292</v>
      </c>
      <c r="BH339" s="76" t="s">
        <v>3482</v>
      </c>
      <c r="BI339" s="78" t="s">
        <v>3292</v>
      </c>
      <c r="BJ339" s="78" t="s">
        <v>3292</v>
      </c>
      <c r="BK339" s="76" t="s">
        <v>256</v>
      </c>
      <c r="BL339" s="79">
        <v>121156</v>
      </c>
      <c r="BM339" s="79">
        <v>96152</v>
      </c>
      <c r="BN339" s="76" t="s">
        <v>256</v>
      </c>
      <c r="BO339" s="76" t="s">
        <v>256</v>
      </c>
      <c r="BP339" s="76" t="s">
        <v>256</v>
      </c>
      <c r="BQ339" s="76" t="s">
        <v>256</v>
      </c>
      <c r="BR339" s="76" t="s">
        <v>2844</v>
      </c>
      <c r="BS339" s="76" t="s">
        <v>293</v>
      </c>
      <c r="BT339" s="76" t="s">
        <v>256</v>
      </c>
      <c r="BU339" s="76" t="s">
        <v>256</v>
      </c>
      <c r="BV339" s="76" t="s">
        <v>256</v>
      </c>
      <c r="BW339" s="76" t="s">
        <v>256</v>
      </c>
      <c r="BX339" s="76" t="s">
        <v>256</v>
      </c>
      <c r="BY339" s="76" t="s">
        <v>580</v>
      </c>
      <c r="BZ339" s="76" t="s">
        <v>256</v>
      </c>
      <c r="CA339" s="76" t="s">
        <v>256</v>
      </c>
      <c r="CB339" s="76" t="s">
        <v>256</v>
      </c>
      <c r="CC339" s="76" t="s">
        <v>256</v>
      </c>
      <c r="CD339" s="76" t="s">
        <v>2850</v>
      </c>
      <c r="CE339" s="76" t="s">
        <v>296</v>
      </c>
      <c r="CF339" s="76" t="s">
        <v>297</v>
      </c>
      <c r="CG339" s="76" t="s">
        <v>297</v>
      </c>
      <c r="CH339" s="76" t="s">
        <v>297</v>
      </c>
      <c r="CI339" s="76" t="s">
        <v>297</v>
      </c>
      <c r="CJ339" s="76" t="s">
        <v>297</v>
      </c>
      <c r="CK339" s="76" t="s">
        <v>297</v>
      </c>
      <c r="CL339" s="79">
        <v>0</v>
      </c>
      <c r="CM339" s="79">
        <v>0</v>
      </c>
      <c r="CN339" s="79">
        <v>0</v>
      </c>
      <c r="CO339" s="79">
        <v>0</v>
      </c>
      <c r="CP339" s="79">
        <v>0</v>
      </c>
      <c r="CQ339" s="79">
        <v>0</v>
      </c>
      <c r="CR339" s="79">
        <v>0</v>
      </c>
      <c r="CS339" s="79">
        <v>0</v>
      </c>
      <c r="CT339" s="79">
        <v>0</v>
      </c>
      <c r="CU339" s="79">
        <v>2021100051998780</v>
      </c>
      <c r="CV339" s="79" t="s">
        <v>256</v>
      </c>
      <c r="CW339" s="76" t="s">
        <v>256</v>
      </c>
      <c r="CX339" s="79" t="s">
        <v>3483</v>
      </c>
      <c r="CY339" s="79" t="s">
        <v>256</v>
      </c>
      <c r="CZ339" s="79" t="s">
        <v>256</v>
      </c>
      <c r="DA339" s="79" t="s">
        <v>256</v>
      </c>
      <c r="DB339" s="79" t="s">
        <v>256</v>
      </c>
      <c r="DC339" s="79" t="s">
        <v>256</v>
      </c>
      <c r="DD339" s="79" t="s">
        <v>256</v>
      </c>
      <c r="DE339" s="79" t="s">
        <v>256</v>
      </c>
      <c r="DF339" s="44" t="s">
        <v>256</v>
      </c>
    </row>
    <row r="340" spans="1:110" x14ac:dyDescent="0.25">
      <c r="A340" s="76" t="s">
        <v>251</v>
      </c>
      <c r="B340" s="77">
        <v>43770</v>
      </c>
      <c r="C340" s="78" t="s">
        <v>252</v>
      </c>
      <c r="D340" s="78" t="s">
        <v>253</v>
      </c>
      <c r="E340" s="76" t="s">
        <v>254</v>
      </c>
      <c r="F340" s="76" t="s">
        <v>255</v>
      </c>
      <c r="G340" s="76" t="s">
        <v>256</v>
      </c>
      <c r="H340" s="76" t="s">
        <v>257</v>
      </c>
      <c r="I340" s="76" t="s">
        <v>258</v>
      </c>
      <c r="J340" s="78" t="s">
        <v>252</v>
      </c>
      <c r="K340" s="78" t="s">
        <v>259</v>
      </c>
      <c r="L340" s="76" t="s">
        <v>260</v>
      </c>
      <c r="M340" s="76" t="s">
        <v>261</v>
      </c>
      <c r="N340" s="76" t="s">
        <v>3484</v>
      </c>
      <c r="O340" s="76" t="s">
        <v>3485</v>
      </c>
      <c r="P340" s="76" t="s">
        <v>3486</v>
      </c>
      <c r="Q340" s="76" t="s">
        <v>3487</v>
      </c>
      <c r="R340" s="76" t="s">
        <v>726</v>
      </c>
      <c r="S340" s="76" t="s">
        <v>727</v>
      </c>
      <c r="T340" s="76" t="s">
        <v>338</v>
      </c>
      <c r="U340" s="76" t="s">
        <v>548</v>
      </c>
      <c r="V340" s="79">
        <v>300000</v>
      </c>
      <c r="W340" s="79">
        <v>0</v>
      </c>
      <c r="X340" s="76" t="s">
        <v>3488</v>
      </c>
      <c r="Y340" s="76" t="s">
        <v>3489</v>
      </c>
      <c r="Z340" s="76" t="s">
        <v>3490</v>
      </c>
      <c r="AA340" s="76" t="s">
        <v>3491</v>
      </c>
      <c r="AB340" s="76" t="s">
        <v>256</v>
      </c>
      <c r="AC340" s="76" t="s">
        <v>296</v>
      </c>
      <c r="AD340" s="76" t="s">
        <v>3492</v>
      </c>
      <c r="AE340" s="76" t="s">
        <v>223</v>
      </c>
      <c r="AF340" s="76" t="s">
        <v>2504</v>
      </c>
      <c r="AG340" s="76" t="s">
        <v>2505</v>
      </c>
      <c r="AH340" s="76" t="s">
        <v>313</v>
      </c>
      <c r="AI340" s="78" t="s">
        <v>1973</v>
      </c>
      <c r="AJ340" s="78" t="s">
        <v>2002</v>
      </c>
      <c r="AK340" s="79">
        <v>51689</v>
      </c>
      <c r="AL340" s="76" t="s">
        <v>213</v>
      </c>
      <c r="AM340" s="78" t="s">
        <v>3046</v>
      </c>
      <c r="AN340" s="78" t="s">
        <v>3046</v>
      </c>
      <c r="AO340" s="78" t="s">
        <v>3046</v>
      </c>
      <c r="AP340" s="76" t="s">
        <v>373</v>
      </c>
      <c r="AQ340" s="76" t="s">
        <v>373</v>
      </c>
      <c r="AR340" s="79">
        <v>22180</v>
      </c>
      <c r="AS340" s="79" t="s">
        <v>256</v>
      </c>
      <c r="AT340" s="79">
        <v>0</v>
      </c>
      <c r="AU340" s="76" t="s">
        <v>3493</v>
      </c>
      <c r="AV340" s="79">
        <v>29509</v>
      </c>
      <c r="AW340" s="79">
        <v>0</v>
      </c>
      <c r="AX340" s="79">
        <v>29509</v>
      </c>
      <c r="AY340" s="79">
        <v>0</v>
      </c>
      <c r="AZ340" s="79">
        <v>29509</v>
      </c>
      <c r="BA340" s="76" t="s">
        <v>3484</v>
      </c>
      <c r="BB340" s="78" t="s">
        <v>3473</v>
      </c>
      <c r="BC340" s="78" t="s">
        <v>3045</v>
      </c>
      <c r="BD340" s="76">
        <v>47</v>
      </c>
      <c r="BE340" s="78" t="s">
        <v>2976</v>
      </c>
      <c r="BF340" s="76" t="s">
        <v>3494</v>
      </c>
      <c r="BG340" s="78" t="s">
        <v>2976</v>
      </c>
      <c r="BH340" s="76" t="s">
        <v>3494</v>
      </c>
      <c r="BI340" s="78" t="s">
        <v>2976</v>
      </c>
      <c r="BJ340" s="78" t="s">
        <v>2976</v>
      </c>
      <c r="BK340" s="76" t="s">
        <v>256</v>
      </c>
      <c r="BL340" s="79">
        <v>300000</v>
      </c>
      <c r="BM340" s="79">
        <v>270491</v>
      </c>
      <c r="BN340" s="76" t="s">
        <v>290</v>
      </c>
      <c r="BO340" s="76" t="s">
        <v>291</v>
      </c>
      <c r="BP340" s="76" t="s">
        <v>3495</v>
      </c>
      <c r="BQ340" s="76" t="s">
        <v>256</v>
      </c>
      <c r="BR340" s="76" t="s">
        <v>256</v>
      </c>
      <c r="BS340" s="76" t="s">
        <v>293</v>
      </c>
      <c r="BT340" s="76" t="s">
        <v>256</v>
      </c>
      <c r="BU340" s="76" t="s">
        <v>256</v>
      </c>
      <c r="BV340" s="76" t="s">
        <v>256</v>
      </c>
      <c r="BW340" s="76" t="s">
        <v>256</v>
      </c>
      <c r="BX340" s="76" t="s">
        <v>256</v>
      </c>
      <c r="BY340" s="76" t="s">
        <v>323</v>
      </c>
      <c r="BZ340" s="76" t="s">
        <v>256</v>
      </c>
      <c r="CA340" s="76" t="s">
        <v>256</v>
      </c>
      <c r="CB340" s="76" t="s">
        <v>256</v>
      </c>
      <c r="CC340" s="76" t="s">
        <v>256</v>
      </c>
      <c r="CD340" s="76" t="s">
        <v>3496</v>
      </c>
      <c r="CE340" s="76" t="s">
        <v>296</v>
      </c>
      <c r="CF340" s="76" t="s">
        <v>297</v>
      </c>
      <c r="CG340" s="76" t="s">
        <v>297</v>
      </c>
      <c r="CH340" s="76" t="s">
        <v>297</v>
      </c>
      <c r="CI340" s="76" t="s">
        <v>297</v>
      </c>
      <c r="CJ340" s="76" t="s">
        <v>297</v>
      </c>
      <c r="CK340" s="76" t="s">
        <v>297</v>
      </c>
      <c r="CL340" s="79">
        <v>0</v>
      </c>
      <c r="CM340" s="79">
        <v>0</v>
      </c>
      <c r="CN340" s="79">
        <v>0</v>
      </c>
      <c r="CO340" s="79">
        <v>0</v>
      </c>
      <c r="CP340" s="79">
        <v>0</v>
      </c>
      <c r="CQ340" s="79">
        <v>0</v>
      </c>
      <c r="CR340" s="79">
        <v>0</v>
      </c>
      <c r="CS340" s="79">
        <v>0</v>
      </c>
      <c r="CT340" s="79">
        <v>0</v>
      </c>
      <c r="CU340" s="79">
        <v>2021100051998790</v>
      </c>
      <c r="CV340" s="79" t="s">
        <v>256</v>
      </c>
      <c r="CW340" s="76" t="s">
        <v>256</v>
      </c>
      <c r="CX340" s="79" t="s">
        <v>3497</v>
      </c>
      <c r="CY340" s="79" t="s">
        <v>256</v>
      </c>
      <c r="CZ340" s="79" t="s">
        <v>256</v>
      </c>
      <c r="DA340" s="79" t="s">
        <v>256</v>
      </c>
      <c r="DB340" s="79" t="s">
        <v>256</v>
      </c>
      <c r="DC340" s="79" t="s">
        <v>256</v>
      </c>
      <c r="DD340" s="79" t="s">
        <v>256</v>
      </c>
      <c r="DE340" s="79" t="s">
        <v>256</v>
      </c>
      <c r="DF340" s="44" t="s">
        <v>256</v>
      </c>
    </row>
    <row r="341" spans="1:110" x14ac:dyDescent="0.25">
      <c r="A341" s="76" t="s">
        <v>251</v>
      </c>
      <c r="B341" s="77">
        <v>43770</v>
      </c>
      <c r="C341" s="78" t="s">
        <v>252</v>
      </c>
      <c r="D341" s="78" t="s">
        <v>253</v>
      </c>
      <c r="E341" s="76" t="s">
        <v>254</v>
      </c>
      <c r="F341" s="76" t="s">
        <v>255</v>
      </c>
      <c r="G341" s="76" t="s">
        <v>256</v>
      </c>
      <c r="H341" s="76" t="s">
        <v>257</v>
      </c>
      <c r="I341" s="76" t="s">
        <v>258</v>
      </c>
      <c r="J341" s="78" t="s">
        <v>252</v>
      </c>
      <c r="K341" s="78" t="s">
        <v>259</v>
      </c>
      <c r="L341" s="76" t="s">
        <v>260</v>
      </c>
      <c r="M341" s="76" t="s">
        <v>261</v>
      </c>
      <c r="N341" s="76" t="s">
        <v>1174</v>
      </c>
      <c r="O341" s="76" t="s">
        <v>1175</v>
      </c>
      <c r="P341" s="76" t="s">
        <v>1176</v>
      </c>
      <c r="Q341" s="76" t="s">
        <v>1174</v>
      </c>
      <c r="R341" s="76" t="s">
        <v>844</v>
      </c>
      <c r="S341" s="76" t="s">
        <v>445</v>
      </c>
      <c r="T341" s="76" t="s">
        <v>338</v>
      </c>
      <c r="U341" s="76" t="s">
        <v>203</v>
      </c>
      <c r="V341" s="79">
        <v>300000</v>
      </c>
      <c r="W341" s="79">
        <v>0</v>
      </c>
      <c r="X341" s="76" t="s">
        <v>3498</v>
      </c>
      <c r="Y341" s="76" t="s">
        <v>2605</v>
      </c>
      <c r="Z341" s="76" t="s">
        <v>362</v>
      </c>
      <c r="AA341" s="76" t="s">
        <v>308</v>
      </c>
      <c r="AB341" s="76" t="s">
        <v>2606</v>
      </c>
      <c r="AC341" s="76" t="s">
        <v>2607</v>
      </c>
      <c r="AD341" s="76" t="s">
        <v>2608</v>
      </c>
      <c r="AE341" s="76" t="s">
        <v>223</v>
      </c>
      <c r="AF341" s="76" t="s">
        <v>3499</v>
      </c>
      <c r="AG341" s="76" t="s">
        <v>3500</v>
      </c>
      <c r="AH341" s="76" t="s">
        <v>535</v>
      </c>
      <c r="AI341" s="78" t="s">
        <v>2252</v>
      </c>
      <c r="AJ341" s="78" t="s">
        <v>2254</v>
      </c>
      <c r="AK341" s="79">
        <v>50548</v>
      </c>
      <c r="AL341" s="76" t="s">
        <v>213</v>
      </c>
      <c r="AM341" s="78" t="s">
        <v>1973</v>
      </c>
      <c r="AN341" s="78" t="s">
        <v>1973</v>
      </c>
      <c r="AO341" s="78" t="s">
        <v>1973</v>
      </c>
      <c r="AP341" s="76" t="s">
        <v>373</v>
      </c>
      <c r="AQ341" s="76" t="s">
        <v>373</v>
      </c>
      <c r="AR341" s="79">
        <v>16403</v>
      </c>
      <c r="AS341" s="79" t="s">
        <v>256</v>
      </c>
      <c r="AT341" s="79">
        <v>0</v>
      </c>
      <c r="AU341" s="76" t="s">
        <v>3501</v>
      </c>
      <c r="AV341" s="79">
        <v>34145</v>
      </c>
      <c r="AW341" s="79">
        <v>0</v>
      </c>
      <c r="AX341" s="79">
        <v>34145</v>
      </c>
      <c r="AY341" s="79">
        <v>0</v>
      </c>
      <c r="AZ341" s="79">
        <v>34145</v>
      </c>
      <c r="BA341" s="76" t="s">
        <v>1174</v>
      </c>
      <c r="BB341" s="78" t="s">
        <v>2002</v>
      </c>
      <c r="BC341" s="78" t="s">
        <v>2002</v>
      </c>
      <c r="BD341" s="76">
        <v>42</v>
      </c>
      <c r="BE341" s="78" t="s">
        <v>3292</v>
      </c>
      <c r="BF341" s="76" t="s">
        <v>3502</v>
      </c>
      <c r="BG341" s="78" t="s">
        <v>3292</v>
      </c>
      <c r="BH341" s="76" t="s">
        <v>3502</v>
      </c>
      <c r="BI341" s="78" t="s">
        <v>3292</v>
      </c>
      <c r="BJ341" s="78" t="s">
        <v>3292</v>
      </c>
      <c r="BK341" s="76" t="s">
        <v>256</v>
      </c>
      <c r="BL341" s="79">
        <v>272043</v>
      </c>
      <c r="BM341" s="79">
        <v>237898</v>
      </c>
      <c r="BN341" s="76" t="s">
        <v>256</v>
      </c>
      <c r="BO341" s="76" t="s">
        <v>256</v>
      </c>
      <c r="BP341" s="76" t="s">
        <v>256</v>
      </c>
      <c r="BQ341" s="76" t="s">
        <v>256</v>
      </c>
      <c r="BR341" s="76" t="s">
        <v>2607</v>
      </c>
      <c r="BS341" s="76" t="s">
        <v>293</v>
      </c>
      <c r="BT341" s="76" t="s">
        <v>256</v>
      </c>
      <c r="BU341" s="76" t="s">
        <v>256</v>
      </c>
      <c r="BV341" s="76" t="s">
        <v>256</v>
      </c>
      <c r="BW341" s="76" t="s">
        <v>256</v>
      </c>
      <c r="BX341" s="76" t="s">
        <v>256</v>
      </c>
      <c r="BY341" s="76" t="s">
        <v>3503</v>
      </c>
      <c r="BZ341" s="76" t="s">
        <v>256</v>
      </c>
      <c r="CA341" s="76" t="s">
        <v>256</v>
      </c>
      <c r="CB341" s="76" t="s">
        <v>256</v>
      </c>
      <c r="CC341" s="76" t="s">
        <v>256</v>
      </c>
      <c r="CD341" s="76" t="s">
        <v>2615</v>
      </c>
      <c r="CE341" s="76" t="s">
        <v>296</v>
      </c>
      <c r="CF341" s="76" t="s">
        <v>297</v>
      </c>
      <c r="CG341" s="76" t="s">
        <v>297</v>
      </c>
      <c r="CH341" s="76" t="s">
        <v>297</v>
      </c>
      <c r="CI341" s="76" t="s">
        <v>297</v>
      </c>
      <c r="CJ341" s="76" t="s">
        <v>297</v>
      </c>
      <c r="CK341" s="76" t="s">
        <v>297</v>
      </c>
      <c r="CL341" s="79">
        <v>0</v>
      </c>
      <c r="CM341" s="79">
        <v>0</v>
      </c>
      <c r="CN341" s="79">
        <v>0</v>
      </c>
      <c r="CO341" s="79">
        <v>0</v>
      </c>
      <c r="CP341" s="79">
        <v>0</v>
      </c>
      <c r="CQ341" s="79">
        <v>0</v>
      </c>
      <c r="CR341" s="79">
        <v>0</v>
      </c>
      <c r="CS341" s="79">
        <v>0</v>
      </c>
      <c r="CT341" s="79">
        <v>0</v>
      </c>
      <c r="CU341" s="79">
        <v>2021100051998830</v>
      </c>
      <c r="CV341" s="79" t="s">
        <v>256</v>
      </c>
      <c r="CW341" s="76" t="s">
        <v>256</v>
      </c>
      <c r="CX341" s="79" t="s">
        <v>3504</v>
      </c>
      <c r="CY341" s="79" t="s">
        <v>256</v>
      </c>
      <c r="CZ341" s="79" t="s">
        <v>256</v>
      </c>
      <c r="DA341" s="79" t="s">
        <v>256</v>
      </c>
      <c r="DB341" s="79" t="s">
        <v>256</v>
      </c>
      <c r="DC341" s="79" t="s">
        <v>256</v>
      </c>
      <c r="DD341" s="79" t="s">
        <v>256</v>
      </c>
      <c r="DE341" s="79" t="s">
        <v>256</v>
      </c>
      <c r="DF341" s="44" t="s">
        <v>256</v>
      </c>
    </row>
    <row r="342" spans="1:110" x14ac:dyDescent="0.25">
      <c r="A342" s="76" t="s">
        <v>251</v>
      </c>
      <c r="B342" s="77">
        <v>43770</v>
      </c>
      <c r="C342" s="78" t="s">
        <v>252</v>
      </c>
      <c r="D342" s="78" t="s">
        <v>253</v>
      </c>
      <c r="E342" s="76" t="s">
        <v>254</v>
      </c>
      <c r="F342" s="76" t="s">
        <v>255</v>
      </c>
      <c r="G342" s="76" t="s">
        <v>256</v>
      </c>
      <c r="H342" s="76" t="s">
        <v>257</v>
      </c>
      <c r="I342" s="76" t="s">
        <v>258</v>
      </c>
      <c r="J342" s="78" t="s">
        <v>252</v>
      </c>
      <c r="K342" s="78" t="s">
        <v>259</v>
      </c>
      <c r="L342" s="76" t="s">
        <v>260</v>
      </c>
      <c r="M342" s="76" t="s">
        <v>261</v>
      </c>
      <c r="N342" s="76" t="s">
        <v>3505</v>
      </c>
      <c r="O342" s="76" t="s">
        <v>3506</v>
      </c>
      <c r="P342" s="76" t="s">
        <v>3507</v>
      </c>
      <c r="Q342" s="76" t="s">
        <v>3508</v>
      </c>
      <c r="R342" s="76" t="s">
        <v>993</v>
      </c>
      <c r="S342" s="76" t="s">
        <v>422</v>
      </c>
      <c r="T342" s="76" t="s">
        <v>268</v>
      </c>
      <c r="U342" s="76" t="s">
        <v>269</v>
      </c>
      <c r="V342" s="79">
        <v>300000</v>
      </c>
      <c r="W342" s="79">
        <v>0</v>
      </c>
      <c r="X342" s="76" t="s">
        <v>3509</v>
      </c>
      <c r="Y342" s="76" t="s">
        <v>3510</v>
      </c>
      <c r="Z342" s="76" t="s">
        <v>3511</v>
      </c>
      <c r="AA342" s="76" t="s">
        <v>3512</v>
      </c>
      <c r="AB342" s="76" t="s">
        <v>256</v>
      </c>
      <c r="AC342" s="76" t="s">
        <v>296</v>
      </c>
      <c r="AD342" s="76" t="s">
        <v>3513</v>
      </c>
      <c r="AE342" s="76" t="s">
        <v>223</v>
      </c>
      <c r="AF342" s="76" t="s">
        <v>3514</v>
      </c>
      <c r="AG342" s="76" t="s">
        <v>3515</v>
      </c>
      <c r="AH342" s="76" t="s">
        <v>431</v>
      </c>
      <c r="AI342" s="78" t="s">
        <v>1969</v>
      </c>
      <c r="AJ342" s="78" t="s">
        <v>1971</v>
      </c>
      <c r="AK342" s="79">
        <v>2320</v>
      </c>
      <c r="AL342" s="76" t="s">
        <v>209</v>
      </c>
      <c r="AM342" s="78" t="s">
        <v>3206</v>
      </c>
      <c r="AN342" s="78" t="s">
        <v>3045</v>
      </c>
      <c r="AO342" s="78" t="s">
        <v>3045</v>
      </c>
      <c r="AP342" s="76" t="s">
        <v>317</v>
      </c>
      <c r="AQ342" s="76" t="s">
        <v>373</v>
      </c>
      <c r="AR342" s="79">
        <v>279</v>
      </c>
      <c r="AS342" s="79" t="s">
        <v>256</v>
      </c>
      <c r="AT342" s="79">
        <v>0</v>
      </c>
      <c r="AU342" s="76" t="s">
        <v>3516</v>
      </c>
      <c r="AV342" s="79">
        <v>2041</v>
      </c>
      <c r="AW342" s="79">
        <v>0</v>
      </c>
      <c r="AX342" s="79">
        <v>2041</v>
      </c>
      <c r="AY342" s="79">
        <v>0</v>
      </c>
      <c r="AZ342" s="79">
        <v>2041</v>
      </c>
      <c r="BA342" s="76" t="s">
        <v>3505</v>
      </c>
      <c r="BB342" s="78" t="s">
        <v>3206</v>
      </c>
      <c r="BC342" s="78" t="s">
        <v>3206</v>
      </c>
      <c r="BD342" s="76">
        <v>49</v>
      </c>
      <c r="BE342" s="78" t="s">
        <v>3148</v>
      </c>
      <c r="BF342" s="76" t="s">
        <v>3517</v>
      </c>
      <c r="BG342" s="78" t="s">
        <v>3148</v>
      </c>
      <c r="BH342" s="76" t="s">
        <v>3517</v>
      </c>
      <c r="BI342" s="78" t="s">
        <v>3148</v>
      </c>
      <c r="BJ342" s="78" t="s">
        <v>3148</v>
      </c>
      <c r="BK342" s="76" t="s">
        <v>256</v>
      </c>
      <c r="BL342" s="79">
        <v>291200</v>
      </c>
      <c r="BM342" s="79">
        <v>289159</v>
      </c>
      <c r="BN342" s="76" t="s">
        <v>256</v>
      </c>
      <c r="BO342" s="76" t="s">
        <v>256</v>
      </c>
      <c r="BP342" s="76" t="s">
        <v>256</v>
      </c>
      <c r="BQ342" s="76" t="s">
        <v>256</v>
      </c>
      <c r="BR342" s="76" t="s">
        <v>256</v>
      </c>
      <c r="BS342" s="76" t="s">
        <v>293</v>
      </c>
      <c r="BT342" s="76" t="s">
        <v>256</v>
      </c>
      <c r="BU342" s="76" t="s">
        <v>256</v>
      </c>
      <c r="BV342" s="76" t="s">
        <v>256</v>
      </c>
      <c r="BW342" s="76" t="s">
        <v>256</v>
      </c>
      <c r="BX342" s="76" t="s">
        <v>256</v>
      </c>
      <c r="BY342" s="76" t="s">
        <v>1171</v>
      </c>
      <c r="BZ342" s="76" t="s">
        <v>256</v>
      </c>
      <c r="CA342" s="76" t="s">
        <v>256</v>
      </c>
      <c r="CB342" s="76" t="s">
        <v>256</v>
      </c>
      <c r="CC342" s="76" t="s">
        <v>256</v>
      </c>
      <c r="CD342" s="76" t="s">
        <v>3518</v>
      </c>
      <c r="CE342" s="76" t="s">
        <v>296</v>
      </c>
      <c r="CF342" s="76" t="s">
        <v>297</v>
      </c>
      <c r="CG342" s="76" t="s">
        <v>297</v>
      </c>
      <c r="CH342" s="76" t="s">
        <v>297</v>
      </c>
      <c r="CI342" s="76" t="s">
        <v>297</v>
      </c>
      <c r="CJ342" s="76" t="s">
        <v>297</v>
      </c>
      <c r="CK342" s="76" t="s">
        <v>297</v>
      </c>
      <c r="CL342" s="79">
        <v>0</v>
      </c>
      <c r="CM342" s="79">
        <v>0</v>
      </c>
      <c r="CN342" s="79">
        <v>0</v>
      </c>
      <c r="CO342" s="79">
        <v>0</v>
      </c>
      <c r="CP342" s="79">
        <v>0</v>
      </c>
      <c r="CQ342" s="79">
        <v>0</v>
      </c>
      <c r="CR342" s="79">
        <v>0</v>
      </c>
      <c r="CS342" s="79">
        <v>0</v>
      </c>
      <c r="CT342" s="79">
        <v>0</v>
      </c>
      <c r="CU342" s="79">
        <v>2021100052002610</v>
      </c>
      <c r="CV342" s="79" t="s">
        <v>256</v>
      </c>
      <c r="CW342" s="76" t="s">
        <v>256</v>
      </c>
      <c r="CX342" s="79" t="s">
        <v>3519</v>
      </c>
      <c r="CY342" s="79" t="s">
        <v>256</v>
      </c>
      <c r="CZ342" s="79" t="s">
        <v>256</v>
      </c>
      <c r="DA342" s="79" t="s">
        <v>256</v>
      </c>
      <c r="DB342" s="79" t="s">
        <v>256</v>
      </c>
      <c r="DC342" s="79" t="s">
        <v>256</v>
      </c>
      <c r="DD342" s="79" t="s">
        <v>256</v>
      </c>
      <c r="DE342" s="79" t="s">
        <v>256</v>
      </c>
      <c r="DF342" s="44" t="s">
        <v>256</v>
      </c>
    </row>
    <row r="343" spans="1:110" x14ac:dyDescent="0.25">
      <c r="A343" s="76" t="s">
        <v>251</v>
      </c>
      <c r="B343" s="77">
        <v>43770</v>
      </c>
      <c r="C343" s="78" t="s">
        <v>252</v>
      </c>
      <c r="D343" s="78" t="s">
        <v>253</v>
      </c>
      <c r="E343" s="76" t="s">
        <v>254</v>
      </c>
      <c r="F343" s="76" t="s">
        <v>255</v>
      </c>
      <c r="G343" s="76" t="s">
        <v>256</v>
      </c>
      <c r="H343" s="76" t="s">
        <v>257</v>
      </c>
      <c r="I343" s="76" t="s">
        <v>258</v>
      </c>
      <c r="J343" s="78" t="s">
        <v>252</v>
      </c>
      <c r="K343" s="78" t="s">
        <v>259</v>
      </c>
      <c r="L343" s="76" t="s">
        <v>260</v>
      </c>
      <c r="M343" s="76" t="s">
        <v>261</v>
      </c>
      <c r="N343" s="76" t="s">
        <v>3505</v>
      </c>
      <c r="O343" s="76" t="s">
        <v>3506</v>
      </c>
      <c r="P343" s="76" t="s">
        <v>3507</v>
      </c>
      <c r="Q343" s="76" t="s">
        <v>3508</v>
      </c>
      <c r="R343" s="76" t="s">
        <v>993</v>
      </c>
      <c r="S343" s="76" t="s">
        <v>422</v>
      </c>
      <c r="T343" s="76" t="s">
        <v>268</v>
      </c>
      <c r="U343" s="76" t="s">
        <v>269</v>
      </c>
      <c r="V343" s="79">
        <v>300000</v>
      </c>
      <c r="W343" s="79">
        <v>0</v>
      </c>
      <c r="X343" s="76" t="s">
        <v>3509</v>
      </c>
      <c r="Y343" s="76" t="s">
        <v>3510</v>
      </c>
      <c r="Z343" s="76" t="s">
        <v>3511</v>
      </c>
      <c r="AA343" s="76" t="s">
        <v>3512</v>
      </c>
      <c r="AB343" s="76" t="s">
        <v>256</v>
      </c>
      <c r="AC343" s="76" t="s">
        <v>296</v>
      </c>
      <c r="AD343" s="76" t="s">
        <v>3513</v>
      </c>
      <c r="AE343" s="76" t="s">
        <v>223</v>
      </c>
      <c r="AF343" s="76" t="s">
        <v>3514</v>
      </c>
      <c r="AG343" s="76" t="s">
        <v>3515</v>
      </c>
      <c r="AH343" s="76" t="s">
        <v>431</v>
      </c>
      <c r="AI343" s="78" t="s">
        <v>1969</v>
      </c>
      <c r="AJ343" s="78" t="s">
        <v>1971</v>
      </c>
      <c r="AK343" s="79">
        <v>11120</v>
      </c>
      <c r="AL343" s="76" t="s">
        <v>210</v>
      </c>
      <c r="AM343" s="78" t="s">
        <v>1973</v>
      </c>
      <c r="AN343" s="78" t="s">
        <v>2001</v>
      </c>
      <c r="AO343" s="78" t="s">
        <v>1973</v>
      </c>
      <c r="AP343" s="76" t="s">
        <v>373</v>
      </c>
      <c r="AQ343" s="76" t="s">
        <v>373</v>
      </c>
      <c r="AR343" s="79">
        <v>2320</v>
      </c>
      <c r="AS343" s="79" t="s">
        <v>256</v>
      </c>
      <c r="AT343" s="79">
        <v>0</v>
      </c>
      <c r="AU343" s="76" t="s">
        <v>3520</v>
      </c>
      <c r="AV343" s="79">
        <v>8800</v>
      </c>
      <c r="AW343" s="79">
        <v>0</v>
      </c>
      <c r="AX343" s="79">
        <v>8800</v>
      </c>
      <c r="AY343" s="79">
        <v>0</v>
      </c>
      <c r="AZ343" s="79">
        <v>8800</v>
      </c>
      <c r="BA343" s="76" t="s">
        <v>3505</v>
      </c>
      <c r="BB343" s="78" t="s">
        <v>1973</v>
      </c>
      <c r="BC343" s="78" t="s">
        <v>3201</v>
      </c>
      <c r="BD343" s="76">
        <v>42</v>
      </c>
      <c r="BE343" s="78" t="s">
        <v>3292</v>
      </c>
      <c r="BF343" s="76" t="s">
        <v>3521</v>
      </c>
      <c r="BG343" s="78" t="s">
        <v>3292</v>
      </c>
      <c r="BH343" s="76" t="s">
        <v>3521</v>
      </c>
      <c r="BI343" s="78" t="s">
        <v>3292</v>
      </c>
      <c r="BJ343" s="78" t="s">
        <v>3292</v>
      </c>
      <c r="BK343" s="76" t="s">
        <v>256</v>
      </c>
      <c r="BL343" s="79">
        <v>300000</v>
      </c>
      <c r="BM343" s="79">
        <v>291200</v>
      </c>
      <c r="BN343" s="76" t="s">
        <v>256</v>
      </c>
      <c r="BO343" s="76" t="s">
        <v>256</v>
      </c>
      <c r="BP343" s="76" t="s">
        <v>256</v>
      </c>
      <c r="BQ343" s="76" t="s">
        <v>256</v>
      </c>
      <c r="BR343" s="76" t="s">
        <v>256</v>
      </c>
      <c r="BS343" s="76" t="s">
        <v>293</v>
      </c>
      <c r="BT343" s="76" t="s">
        <v>256</v>
      </c>
      <c r="BU343" s="76" t="s">
        <v>256</v>
      </c>
      <c r="BV343" s="76" t="s">
        <v>256</v>
      </c>
      <c r="BW343" s="76" t="s">
        <v>256</v>
      </c>
      <c r="BX343" s="76" t="s">
        <v>256</v>
      </c>
      <c r="BY343" s="76" t="s">
        <v>1171</v>
      </c>
      <c r="BZ343" s="76" t="s">
        <v>256</v>
      </c>
      <c r="CA343" s="76" t="s">
        <v>256</v>
      </c>
      <c r="CB343" s="76" t="s">
        <v>256</v>
      </c>
      <c r="CC343" s="76" t="s">
        <v>256</v>
      </c>
      <c r="CD343" s="76" t="s">
        <v>3518</v>
      </c>
      <c r="CE343" s="76" t="s">
        <v>296</v>
      </c>
      <c r="CF343" s="76" t="s">
        <v>297</v>
      </c>
      <c r="CG343" s="76" t="s">
        <v>297</v>
      </c>
      <c r="CH343" s="76" t="s">
        <v>297</v>
      </c>
      <c r="CI343" s="76" t="s">
        <v>297</v>
      </c>
      <c r="CJ343" s="76" t="s">
        <v>297</v>
      </c>
      <c r="CK343" s="76" t="s">
        <v>297</v>
      </c>
      <c r="CL343" s="79">
        <v>0</v>
      </c>
      <c r="CM343" s="79">
        <v>0</v>
      </c>
      <c r="CN343" s="79">
        <v>0</v>
      </c>
      <c r="CO343" s="79">
        <v>0</v>
      </c>
      <c r="CP343" s="79">
        <v>0</v>
      </c>
      <c r="CQ343" s="79">
        <v>0</v>
      </c>
      <c r="CR343" s="79">
        <v>0</v>
      </c>
      <c r="CS343" s="79">
        <v>0</v>
      </c>
      <c r="CT343" s="79">
        <v>0</v>
      </c>
      <c r="CU343" s="79">
        <v>2021100051998890</v>
      </c>
      <c r="CV343" s="79" t="s">
        <v>256</v>
      </c>
      <c r="CW343" s="76" t="s">
        <v>256</v>
      </c>
      <c r="CX343" s="79" t="s">
        <v>3522</v>
      </c>
      <c r="CY343" s="79" t="s">
        <v>256</v>
      </c>
      <c r="CZ343" s="79" t="s">
        <v>256</v>
      </c>
      <c r="DA343" s="79" t="s">
        <v>256</v>
      </c>
      <c r="DB343" s="79" t="s">
        <v>256</v>
      </c>
      <c r="DC343" s="79" t="s">
        <v>256</v>
      </c>
      <c r="DD343" s="79" t="s">
        <v>256</v>
      </c>
      <c r="DE343" s="79" t="s">
        <v>256</v>
      </c>
      <c r="DF343" s="44" t="s">
        <v>256</v>
      </c>
    </row>
    <row r="344" spans="1:110" x14ac:dyDescent="0.25">
      <c r="A344" s="76" t="s">
        <v>251</v>
      </c>
      <c r="B344" s="77">
        <v>43770</v>
      </c>
      <c r="C344" s="78" t="s">
        <v>252</v>
      </c>
      <c r="D344" s="78" t="s">
        <v>253</v>
      </c>
      <c r="E344" s="76" t="s">
        <v>254</v>
      </c>
      <c r="F344" s="76" t="s">
        <v>255</v>
      </c>
      <c r="G344" s="76" t="s">
        <v>256</v>
      </c>
      <c r="H344" s="76" t="s">
        <v>257</v>
      </c>
      <c r="I344" s="76" t="s">
        <v>258</v>
      </c>
      <c r="J344" s="78" t="s">
        <v>252</v>
      </c>
      <c r="K344" s="78" t="s">
        <v>259</v>
      </c>
      <c r="L344" s="76" t="s">
        <v>260</v>
      </c>
      <c r="M344" s="76" t="s">
        <v>261</v>
      </c>
      <c r="N344" s="76" t="s">
        <v>3523</v>
      </c>
      <c r="O344" s="76" t="s">
        <v>3524</v>
      </c>
      <c r="P344" s="76" t="s">
        <v>3525</v>
      </c>
      <c r="Q344" s="76" t="s">
        <v>3523</v>
      </c>
      <c r="R344" s="76" t="s">
        <v>1081</v>
      </c>
      <c r="S344" s="76" t="s">
        <v>337</v>
      </c>
      <c r="T344" s="76" t="s">
        <v>268</v>
      </c>
      <c r="U344" s="76" t="s">
        <v>203</v>
      </c>
      <c r="V344" s="79">
        <v>300000</v>
      </c>
      <c r="W344" s="79">
        <v>0</v>
      </c>
      <c r="X344" s="76" t="s">
        <v>3526</v>
      </c>
      <c r="Y344" s="76" t="s">
        <v>700</v>
      </c>
      <c r="Z344" s="76" t="s">
        <v>272</v>
      </c>
      <c r="AA344" s="76" t="s">
        <v>496</v>
      </c>
      <c r="AB344" s="76" t="s">
        <v>701</v>
      </c>
      <c r="AC344" s="76" t="s">
        <v>702</v>
      </c>
      <c r="AD344" s="76" t="s">
        <v>703</v>
      </c>
      <c r="AE344" s="76" t="s">
        <v>223</v>
      </c>
      <c r="AF344" s="76" t="s">
        <v>778</v>
      </c>
      <c r="AG344" s="76" t="s">
        <v>2187</v>
      </c>
      <c r="AH344" s="76" t="s">
        <v>555</v>
      </c>
      <c r="AI344" s="78" t="s">
        <v>3164</v>
      </c>
      <c r="AJ344" s="78" t="s">
        <v>2975</v>
      </c>
      <c r="AK344" s="79">
        <v>188603</v>
      </c>
      <c r="AL344" s="76" t="s">
        <v>216</v>
      </c>
      <c r="AM344" s="78" t="s">
        <v>3206</v>
      </c>
      <c r="AN344" s="78" t="s">
        <v>3206</v>
      </c>
      <c r="AO344" s="78" t="s">
        <v>3206</v>
      </c>
      <c r="AP344" s="76" t="s">
        <v>232</v>
      </c>
      <c r="AQ344" s="76" t="s">
        <v>232</v>
      </c>
      <c r="AR344" s="79">
        <v>15517</v>
      </c>
      <c r="AS344" s="79" t="s">
        <v>256</v>
      </c>
      <c r="AT344" s="79">
        <v>2341</v>
      </c>
      <c r="AU344" s="76" t="s">
        <v>3527</v>
      </c>
      <c r="AV344" s="79">
        <v>170745</v>
      </c>
      <c r="AW344" s="79">
        <v>12806</v>
      </c>
      <c r="AX344" s="79">
        <v>157939</v>
      </c>
      <c r="AY344" s="79">
        <v>0</v>
      </c>
      <c r="AZ344" s="79">
        <v>170745</v>
      </c>
      <c r="BA344" s="76" t="s">
        <v>719</v>
      </c>
      <c r="BB344" s="78" t="s">
        <v>2978</v>
      </c>
      <c r="BC344" s="78" t="s">
        <v>2978</v>
      </c>
      <c r="BD344" s="76" t="s">
        <v>256</v>
      </c>
      <c r="BE344" s="78" t="s">
        <v>3528</v>
      </c>
      <c r="BF344" s="76" t="s">
        <v>3529</v>
      </c>
      <c r="BG344" s="78" t="s">
        <v>3090</v>
      </c>
      <c r="BH344" s="76" t="s">
        <v>3529</v>
      </c>
      <c r="BI344" s="78" t="s">
        <v>3090</v>
      </c>
      <c r="BJ344" s="78" t="s">
        <v>3090</v>
      </c>
      <c r="BK344" s="76" t="s">
        <v>256</v>
      </c>
      <c r="BL344" s="79">
        <v>300000</v>
      </c>
      <c r="BM344" s="79">
        <v>129255</v>
      </c>
      <c r="BN344" s="76" t="s">
        <v>290</v>
      </c>
      <c r="BO344" s="76" t="s">
        <v>291</v>
      </c>
      <c r="BP344" s="76" t="s">
        <v>3530</v>
      </c>
      <c r="BQ344" s="76" t="s">
        <v>256</v>
      </c>
      <c r="BR344" s="76" t="s">
        <v>702</v>
      </c>
      <c r="BS344" s="76" t="s">
        <v>293</v>
      </c>
      <c r="BT344" s="76" t="s">
        <v>256</v>
      </c>
      <c r="BU344" s="76" t="s">
        <v>2187</v>
      </c>
      <c r="BV344" s="76" t="s">
        <v>256</v>
      </c>
      <c r="BW344" s="76" t="s">
        <v>778</v>
      </c>
      <c r="BX344" s="76" t="s">
        <v>256</v>
      </c>
      <c r="BY344" s="76" t="s">
        <v>1930</v>
      </c>
      <c r="BZ344" s="76" t="s">
        <v>256</v>
      </c>
      <c r="CA344" s="76" t="s">
        <v>256</v>
      </c>
      <c r="CB344" s="76" t="s">
        <v>256</v>
      </c>
      <c r="CC344" s="76" t="s">
        <v>256</v>
      </c>
      <c r="CD344" s="76" t="s">
        <v>715</v>
      </c>
      <c r="CE344" s="76" t="s">
        <v>296</v>
      </c>
      <c r="CF344" s="76" t="s">
        <v>297</v>
      </c>
      <c r="CG344" s="76" t="s">
        <v>297</v>
      </c>
      <c r="CH344" s="76" t="s">
        <v>297</v>
      </c>
      <c r="CI344" s="76" t="s">
        <v>297</v>
      </c>
      <c r="CJ344" s="76" t="s">
        <v>297</v>
      </c>
      <c r="CK344" s="76" t="s">
        <v>297</v>
      </c>
      <c r="CL344" s="79">
        <v>0</v>
      </c>
      <c r="CM344" s="79">
        <v>0</v>
      </c>
      <c r="CN344" s="79">
        <v>0</v>
      </c>
      <c r="CO344" s="79">
        <v>0</v>
      </c>
      <c r="CP344" s="79">
        <v>0</v>
      </c>
      <c r="CQ344" s="79">
        <v>0</v>
      </c>
      <c r="CR344" s="79">
        <v>0</v>
      </c>
      <c r="CS344" s="79">
        <v>0</v>
      </c>
      <c r="CT344" s="79">
        <v>0</v>
      </c>
      <c r="CU344" s="79">
        <v>2021100052000750</v>
      </c>
      <c r="CV344" s="79" t="s">
        <v>256</v>
      </c>
      <c r="CW344" s="76" t="s">
        <v>256</v>
      </c>
      <c r="CX344" s="79" t="s">
        <v>3531</v>
      </c>
      <c r="CY344" s="79" t="s">
        <v>256</v>
      </c>
      <c r="CZ344" s="79" t="s">
        <v>256</v>
      </c>
      <c r="DA344" s="79" t="s">
        <v>256</v>
      </c>
      <c r="DB344" s="79" t="s">
        <v>256</v>
      </c>
      <c r="DC344" s="79" t="s">
        <v>256</v>
      </c>
      <c r="DD344" s="79" t="s">
        <v>256</v>
      </c>
      <c r="DE344" s="79" t="s">
        <v>256</v>
      </c>
      <c r="DF344" s="44" t="s">
        <v>256</v>
      </c>
    </row>
    <row r="345" spans="1:110" x14ac:dyDescent="0.25">
      <c r="A345" s="76" t="s">
        <v>251</v>
      </c>
      <c r="B345" s="77">
        <v>43770</v>
      </c>
      <c r="C345" s="78" t="s">
        <v>252</v>
      </c>
      <c r="D345" s="78" t="s">
        <v>253</v>
      </c>
      <c r="E345" s="76" t="s">
        <v>254</v>
      </c>
      <c r="F345" s="76" t="s">
        <v>255</v>
      </c>
      <c r="G345" s="76" t="s">
        <v>256</v>
      </c>
      <c r="H345" s="76" t="s">
        <v>257</v>
      </c>
      <c r="I345" s="76" t="s">
        <v>258</v>
      </c>
      <c r="J345" s="78" t="s">
        <v>252</v>
      </c>
      <c r="K345" s="78" t="s">
        <v>259</v>
      </c>
      <c r="L345" s="76" t="s">
        <v>260</v>
      </c>
      <c r="M345" s="76" t="s">
        <v>261</v>
      </c>
      <c r="N345" s="76" t="s">
        <v>3532</v>
      </c>
      <c r="O345" s="76" t="s">
        <v>3533</v>
      </c>
      <c r="P345" s="76" t="s">
        <v>3534</v>
      </c>
      <c r="Q345" s="76" t="s">
        <v>3532</v>
      </c>
      <c r="R345" s="76" t="s">
        <v>470</v>
      </c>
      <c r="S345" s="76" t="s">
        <v>471</v>
      </c>
      <c r="T345" s="76" t="s">
        <v>338</v>
      </c>
      <c r="U345" s="76" t="s">
        <v>203</v>
      </c>
      <c r="V345" s="79">
        <v>300000</v>
      </c>
      <c r="W345" s="79">
        <v>0</v>
      </c>
      <c r="X345" s="76" t="s">
        <v>3535</v>
      </c>
      <c r="Y345" s="76" t="s">
        <v>3536</v>
      </c>
      <c r="Z345" s="76" t="s">
        <v>362</v>
      </c>
      <c r="AA345" s="76" t="s">
        <v>3537</v>
      </c>
      <c r="AB345" s="76" t="s">
        <v>3538</v>
      </c>
      <c r="AC345" s="76" t="s">
        <v>3539</v>
      </c>
      <c r="AD345" s="76" t="s">
        <v>3540</v>
      </c>
      <c r="AE345" s="76" t="s">
        <v>222</v>
      </c>
      <c r="AF345" s="76" t="s">
        <v>3541</v>
      </c>
      <c r="AG345" s="76" t="s">
        <v>3542</v>
      </c>
      <c r="AH345" s="76" t="s">
        <v>535</v>
      </c>
      <c r="AI345" s="78" t="s">
        <v>1972</v>
      </c>
      <c r="AJ345" s="78" t="s">
        <v>1973</v>
      </c>
      <c r="AK345" s="79">
        <v>13320</v>
      </c>
      <c r="AL345" s="76" t="s">
        <v>210</v>
      </c>
      <c r="AM345" s="78" t="s">
        <v>3164</v>
      </c>
      <c r="AN345" s="78" t="s">
        <v>3164</v>
      </c>
      <c r="AO345" s="78" t="s">
        <v>3164</v>
      </c>
      <c r="AP345" s="76" t="s">
        <v>373</v>
      </c>
      <c r="AQ345" s="76" t="s">
        <v>373</v>
      </c>
      <c r="AR345" s="79">
        <v>849</v>
      </c>
      <c r="AS345" s="79" t="s">
        <v>256</v>
      </c>
      <c r="AT345" s="79">
        <v>0</v>
      </c>
      <c r="AU345" s="76" t="s">
        <v>3543</v>
      </c>
      <c r="AV345" s="79">
        <v>12471</v>
      </c>
      <c r="AW345" s="79">
        <v>0</v>
      </c>
      <c r="AX345" s="79">
        <v>12471</v>
      </c>
      <c r="AY345" s="79">
        <v>0</v>
      </c>
      <c r="AZ345" s="79">
        <v>12471</v>
      </c>
      <c r="BA345" s="76" t="s">
        <v>3532</v>
      </c>
      <c r="BB345" s="78" t="s">
        <v>3544</v>
      </c>
      <c r="BC345" s="78" t="s">
        <v>3150</v>
      </c>
      <c r="BD345" s="76" t="s">
        <v>256</v>
      </c>
      <c r="BE345" s="78" t="s">
        <v>3528</v>
      </c>
      <c r="BF345" s="76" t="s">
        <v>3545</v>
      </c>
      <c r="BG345" s="78" t="s">
        <v>3090</v>
      </c>
      <c r="BH345" s="76" t="s">
        <v>3545</v>
      </c>
      <c r="BI345" s="78" t="s">
        <v>3090</v>
      </c>
      <c r="BJ345" s="78" t="s">
        <v>3090</v>
      </c>
      <c r="BK345" s="76" t="s">
        <v>256</v>
      </c>
      <c r="BL345" s="79">
        <v>300000</v>
      </c>
      <c r="BM345" s="79">
        <v>287529</v>
      </c>
      <c r="BN345" s="76" t="s">
        <v>290</v>
      </c>
      <c r="BO345" s="76" t="s">
        <v>291</v>
      </c>
      <c r="BP345" s="76" t="s">
        <v>3546</v>
      </c>
      <c r="BQ345" s="76" t="s">
        <v>256</v>
      </c>
      <c r="BR345" s="76" t="s">
        <v>3539</v>
      </c>
      <c r="BS345" s="76" t="s">
        <v>293</v>
      </c>
      <c r="BT345" s="76" t="s">
        <v>256</v>
      </c>
      <c r="BU345" s="76" t="s">
        <v>256</v>
      </c>
      <c r="BV345" s="76" t="s">
        <v>256</v>
      </c>
      <c r="BW345" s="76" t="s">
        <v>256</v>
      </c>
      <c r="BX345" s="76" t="s">
        <v>256</v>
      </c>
      <c r="BY345" s="76" t="s">
        <v>294</v>
      </c>
      <c r="BZ345" s="76" t="s">
        <v>256</v>
      </c>
      <c r="CA345" s="76" t="s">
        <v>256</v>
      </c>
      <c r="CB345" s="76" t="s">
        <v>256</v>
      </c>
      <c r="CC345" s="76" t="s">
        <v>256</v>
      </c>
      <c r="CD345" s="76" t="s">
        <v>3547</v>
      </c>
      <c r="CE345" s="76" t="s">
        <v>296</v>
      </c>
      <c r="CF345" s="76" t="s">
        <v>297</v>
      </c>
      <c r="CG345" s="76" t="s">
        <v>297</v>
      </c>
      <c r="CH345" s="76" t="s">
        <v>297</v>
      </c>
      <c r="CI345" s="76" t="s">
        <v>297</v>
      </c>
      <c r="CJ345" s="76" t="s">
        <v>297</v>
      </c>
      <c r="CK345" s="76" t="s">
        <v>297</v>
      </c>
      <c r="CL345" s="79">
        <v>0</v>
      </c>
      <c r="CM345" s="79">
        <v>0</v>
      </c>
      <c r="CN345" s="79">
        <v>0</v>
      </c>
      <c r="CO345" s="79">
        <v>0</v>
      </c>
      <c r="CP345" s="79">
        <v>0</v>
      </c>
      <c r="CQ345" s="79">
        <v>0</v>
      </c>
      <c r="CR345" s="79">
        <v>0</v>
      </c>
      <c r="CS345" s="79">
        <v>0</v>
      </c>
      <c r="CT345" s="79">
        <v>0</v>
      </c>
      <c r="CU345" s="79">
        <v>2021100052000820</v>
      </c>
      <c r="CV345" s="79" t="s">
        <v>256</v>
      </c>
      <c r="CW345" s="76" t="s">
        <v>256</v>
      </c>
      <c r="CX345" s="79" t="s">
        <v>3548</v>
      </c>
      <c r="CY345" s="79" t="s">
        <v>256</v>
      </c>
      <c r="CZ345" s="79" t="s">
        <v>256</v>
      </c>
      <c r="DA345" s="79" t="s">
        <v>256</v>
      </c>
      <c r="DB345" s="79" t="s">
        <v>256</v>
      </c>
      <c r="DC345" s="79" t="s">
        <v>256</v>
      </c>
      <c r="DD345" s="79" t="s">
        <v>256</v>
      </c>
      <c r="DE345" s="79" t="s">
        <v>256</v>
      </c>
      <c r="DF345" s="44" t="s">
        <v>256</v>
      </c>
    </row>
    <row r="346" spans="1:110" x14ac:dyDescent="0.25">
      <c r="A346" s="76" t="s">
        <v>251</v>
      </c>
      <c r="B346" s="77">
        <v>43770</v>
      </c>
      <c r="C346" s="78" t="s">
        <v>252</v>
      </c>
      <c r="D346" s="78" t="s">
        <v>253</v>
      </c>
      <c r="E346" s="76" t="s">
        <v>254</v>
      </c>
      <c r="F346" s="76" t="s">
        <v>255</v>
      </c>
      <c r="G346" s="76" t="s">
        <v>256</v>
      </c>
      <c r="H346" s="76" t="s">
        <v>257</v>
      </c>
      <c r="I346" s="76" t="s">
        <v>258</v>
      </c>
      <c r="J346" s="78" t="s">
        <v>252</v>
      </c>
      <c r="K346" s="78" t="s">
        <v>259</v>
      </c>
      <c r="L346" s="76" t="s">
        <v>260</v>
      </c>
      <c r="M346" s="76" t="s">
        <v>261</v>
      </c>
      <c r="N346" s="76" t="s">
        <v>2947</v>
      </c>
      <c r="O346" s="76" t="s">
        <v>2948</v>
      </c>
      <c r="P346" s="76" t="s">
        <v>2949</v>
      </c>
      <c r="Q346" s="76" t="s">
        <v>2947</v>
      </c>
      <c r="R346" s="76" t="s">
        <v>421</v>
      </c>
      <c r="S346" s="76" t="s">
        <v>422</v>
      </c>
      <c r="T346" s="76" t="s">
        <v>338</v>
      </c>
      <c r="U346" s="76" t="s">
        <v>203</v>
      </c>
      <c r="V346" s="79">
        <v>300000</v>
      </c>
      <c r="W346" s="79">
        <v>0</v>
      </c>
      <c r="X346" s="76" t="s">
        <v>3549</v>
      </c>
      <c r="Y346" s="76" t="s">
        <v>529</v>
      </c>
      <c r="Z346" s="76" t="s">
        <v>272</v>
      </c>
      <c r="AA346" s="76" t="s">
        <v>496</v>
      </c>
      <c r="AB346" s="76" t="s">
        <v>530</v>
      </c>
      <c r="AC346" s="76" t="s">
        <v>531</v>
      </c>
      <c r="AD346" s="76" t="s">
        <v>532</v>
      </c>
      <c r="AE346" s="76" t="s">
        <v>222</v>
      </c>
      <c r="AF346" s="76" t="s">
        <v>2951</v>
      </c>
      <c r="AG346" s="76" t="s">
        <v>2952</v>
      </c>
      <c r="AH346" s="76" t="s">
        <v>574</v>
      </c>
      <c r="AI346" s="78" t="s">
        <v>2977</v>
      </c>
      <c r="AJ346" s="78" t="s">
        <v>3544</v>
      </c>
      <c r="AK346" s="79">
        <v>42008</v>
      </c>
      <c r="AL346" s="76" t="s">
        <v>212</v>
      </c>
      <c r="AM346" s="78" t="s">
        <v>3051</v>
      </c>
      <c r="AN346" s="78" t="s">
        <v>3051</v>
      </c>
      <c r="AO346" s="78" t="s">
        <v>3051</v>
      </c>
      <c r="AP346" s="76" t="s">
        <v>232</v>
      </c>
      <c r="AQ346" s="76" t="s">
        <v>232</v>
      </c>
      <c r="AR346" s="79">
        <v>10089</v>
      </c>
      <c r="AS346" s="79" t="s">
        <v>256</v>
      </c>
      <c r="AT346" s="79">
        <v>1474</v>
      </c>
      <c r="AU346" s="76" t="s">
        <v>3550</v>
      </c>
      <c r="AV346" s="79">
        <v>30445</v>
      </c>
      <c r="AW346" s="79">
        <v>0</v>
      </c>
      <c r="AX346" s="79">
        <v>30445</v>
      </c>
      <c r="AY346" s="79">
        <v>0</v>
      </c>
      <c r="AZ346" s="79">
        <v>30445</v>
      </c>
      <c r="BA346" s="76" t="s">
        <v>539</v>
      </c>
      <c r="BB346" s="78" t="s">
        <v>3051</v>
      </c>
      <c r="BC346" s="78" t="s">
        <v>3051</v>
      </c>
      <c r="BD346" s="76">
        <v>58</v>
      </c>
      <c r="BE346" s="78" t="s">
        <v>1594</v>
      </c>
      <c r="BF346" s="76" t="s">
        <v>3551</v>
      </c>
      <c r="BG346" s="78" t="s">
        <v>1594</v>
      </c>
      <c r="BH346" s="76" t="s">
        <v>3551</v>
      </c>
      <c r="BI346" s="78" t="s">
        <v>1594</v>
      </c>
      <c r="BJ346" s="78" t="s">
        <v>1594</v>
      </c>
      <c r="BK346" s="76" t="s">
        <v>256</v>
      </c>
      <c r="BL346" s="79">
        <v>178454</v>
      </c>
      <c r="BM346" s="79">
        <v>148009</v>
      </c>
      <c r="BN346" s="76" t="s">
        <v>256</v>
      </c>
      <c r="BO346" s="76" t="s">
        <v>256</v>
      </c>
      <c r="BP346" s="76" t="s">
        <v>256</v>
      </c>
      <c r="BQ346" s="76" t="s">
        <v>256</v>
      </c>
      <c r="BR346" s="76" t="s">
        <v>531</v>
      </c>
      <c r="BS346" s="76" t="s">
        <v>293</v>
      </c>
      <c r="BT346" s="76" t="s">
        <v>256</v>
      </c>
      <c r="BU346" s="76" t="s">
        <v>256</v>
      </c>
      <c r="BV346" s="76" t="s">
        <v>256</v>
      </c>
      <c r="BW346" s="76" t="s">
        <v>256</v>
      </c>
      <c r="BX346" s="76" t="s">
        <v>256</v>
      </c>
      <c r="BY346" s="76" t="s">
        <v>580</v>
      </c>
      <c r="BZ346" s="76" t="s">
        <v>256</v>
      </c>
      <c r="CA346" s="76" t="s">
        <v>256</v>
      </c>
      <c r="CB346" s="76" t="s">
        <v>256</v>
      </c>
      <c r="CC346" s="76" t="s">
        <v>256</v>
      </c>
      <c r="CD346" s="76" t="s">
        <v>1855</v>
      </c>
      <c r="CE346" s="76" t="s">
        <v>296</v>
      </c>
      <c r="CF346" s="76" t="s">
        <v>297</v>
      </c>
      <c r="CG346" s="76" t="s">
        <v>297</v>
      </c>
      <c r="CH346" s="76" t="s">
        <v>297</v>
      </c>
      <c r="CI346" s="76" t="s">
        <v>297</v>
      </c>
      <c r="CJ346" s="76" t="s">
        <v>297</v>
      </c>
      <c r="CK346" s="76" t="s">
        <v>297</v>
      </c>
      <c r="CL346" s="79">
        <v>0</v>
      </c>
      <c r="CM346" s="79">
        <v>0</v>
      </c>
      <c r="CN346" s="79">
        <v>0</v>
      </c>
      <c r="CO346" s="79">
        <v>0</v>
      </c>
      <c r="CP346" s="79">
        <v>0</v>
      </c>
      <c r="CQ346" s="79">
        <v>0</v>
      </c>
      <c r="CR346" s="79">
        <v>0</v>
      </c>
      <c r="CS346" s="79">
        <v>0</v>
      </c>
      <c r="CT346" s="79">
        <v>0</v>
      </c>
      <c r="CU346" s="79">
        <v>2021100052001470</v>
      </c>
      <c r="CV346" s="79" t="s">
        <v>256</v>
      </c>
      <c r="CW346" s="76" t="s">
        <v>256</v>
      </c>
      <c r="CX346" s="79" t="s">
        <v>3552</v>
      </c>
      <c r="CY346" s="79" t="s">
        <v>256</v>
      </c>
      <c r="CZ346" s="79" t="s">
        <v>256</v>
      </c>
      <c r="DA346" s="79" t="s">
        <v>256</v>
      </c>
      <c r="DB346" s="79" t="s">
        <v>256</v>
      </c>
      <c r="DC346" s="79" t="s">
        <v>256</v>
      </c>
      <c r="DD346" s="79" t="s">
        <v>256</v>
      </c>
      <c r="DE346" s="79" t="s">
        <v>256</v>
      </c>
      <c r="DF346" s="44" t="s">
        <v>256</v>
      </c>
    </row>
    <row r="347" spans="1:110" x14ac:dyDescent="0.25">
      <c r="A347" s="76" t="s">
        <v>251</v>
      </c>
      <c r="B347" s="77">
        <v>43770</v>
      </c>
      <c r="C347" s="78" t="s">
        <v>252</v>
      </c>
      <c r="D347" s="78" t="s">
        <v>253</v>
      </c>
      <c r="E347" s="76" t="s">
        <v>254</v>
      </c>
      <c r="F347" s="76" t="s">
        <v>255</v>
      </c>
      <c r="G347" s="76" t="s">
        <v>256</v>
      </c>
      <c r="H347" s="76" t="s">
        <v>257</v>
      </c>
      <c r="I347" s="76" t="s">
        <v>258</v>
      </c>
      <c r="J347" s="78" t="s">
        <v>252</v>
      </c>
      <c r="K347" s="78" t="s">
        <v>259</v>
      </c>
      <c r="L347" s="76" t="s">
        <v>260</v>
      </c>
      <c r="M347" s="76" t="s">
        <v>261</v>
      </c>
      <c r="N347" s="76" t="s">
        <v>3553</v>
      </c>
      <c r="O347" s="76" t="s">
        <v>3554</v>
      </c>
      <c r="P347" s="76" t="s">
        <v>3555</v>
      </c>
      <c r="Q347" s="76" t="s">
        <v>3556</v>
      </c>
      <c r="R347" s="76" t="s">
        <v>303</v>
      </c>
      <c r="S347" s="76" t="s">
        <v>304</v>
      </c>
      <c r="T347" s="76" t="s">
        <v>338</v>
      </c>
      <c r="U347" s="76" t="s">
        <v>548</v>
      </c>
      <c r="V347" s="79">
        <v>300000</v>
      </c>
      <c r="W347" s="79">
        <v>0</v>
      </c>
      <c r="X347" s="76" t="s">
        <v>3557</v>
      </c>
      <c r="Y347" s="76" t="s">
        <v>550</v>
      </c>
      <c r="Z347" s="76" t="s">
        <v>272</v>
      </c>
      <c r="AA347" s="76" t="s">
        <v>308</v>
      </c>
      <c r="AB347" s="76" t="s">
        <v>551</v>
      </c>
      <c r="AC347" s="76" t="s">
        <v>256</v>
      </c>
      <c r="AD347" s="76" t="s">
        <v>552</v>
      </c>
      <c r="AE347" s="76" t="s">
        <v>222</v>
      </c>
      <c r="AF347" s="76" t="s">
        <v>3558</v>
      </c>
      <c r="AG347" s="76" t="s">
        <v>3559</v>
      </c>
      <c r="AH347" s="76" t="s">
        <v>574</v>
      </c>
      <c r="AI347" s="78" t="s">
        <v>3046</v>
      </c>
      <c r="AJ347" s="78" t="s">
        <v>3473</v>
      </c>
      <c r="AK347" s="79">
        <v>68724</v>
      </c>
      <c r="AL347" s="76" t="s">
        <v>213</v>
      </c>
      <c r="AM347" s="78" t="s">
        <v>2976</v>
      </c>
      <c r="AN347" s="78" t="s">
        <v>2976</v>
      </c>
      <c r="AO347" s="78" t="s">
        <v>2976</v>
      </c>
      <c r="AP347" s="76" t="s">
        <v>232</v>
      </c>
      <c r="AQ347" s="76" t="s">
        <v>232</v>
      </c>
      <c r="AR347" s="79">
        <v>23389</v>
      </c>
      <c r="AS347" s="79" t="s">
        <v>256</v>
      </c>
      <c r="AT347" s="79">
        <v>6872</v>
      </c>
      <c r="AU347" s="76" t="s">
        <v>3560</v>
      </c>
      <c r="AV347" s="79">
        <v>38463</v>
      </c>
      <c r="AW347" s="79">
        <v>2885</v>
      </c>
      <c r="AX347" s="79">
        <v>35578</v>
      </c>
      <c r="AY347" s="79">
        <v>0</v>
      </c>
      <c r="AZ347" s="79">
        <v>38463</v>
      </c>
      <c r="BA347" s="76" t="s">
        <v>558</v>
      </c>
      <c r="BB347" s="78" t="s">
        <v>3090</v>
      </c>
      <c r="BC347" s="78" t="s">
        <v>3090</v>
      </c>
      <c r="BD347" s="76">
        <v>54</v>
      </c>
      <c r="BE347" s="78" t="s">
        <v>3151</v>
      </c>
      <c r="BF347" s="76" t="s">
        <v>3561</v>
      </c>
      <c r="BG347" s="78" t="s">
        <v>3050</v>
      </c>
      <c r="BH347" s="76" t="s">
        <v>3561</v>
      </c>
      <c r="BI347" s="78" t="s">
        <v>3050</v>
      </c>
      <c r="BJ347" s="78" t="s">
        <v>3050</v>
      </c>
      <c r="BK347" s="76" t="s">
        <v>256</v>
      </c>
      <c r="BL347" s="79">
        <v>221586</v>
      </c>
      <c r="BM347" s="79">
        <v>183123</v>
      </c>
      <c r="BN347" s="76" t="s">
        <v>256</v>
      </c>
      <c r="BO347" s="76" t="s">
        <v>256</v>
      </c>
      <c r="BP347" s="76" t="s">
        <v>256</v>
      </c>
      <c r="BQ347" s="76" t="s">
        <v>256</v>
      </c>
      <c r="BR347" s="76" t="s">
        <v>256</v>
      </c>
      <c r="BS347" s="76" t="s">
        <v>293</v>
      </c>
      <c r="BT347" s="76" t="s">
        <v>256</v>
      </c>
      <c r="BU347" s="76" t="s">
        <v>256</v>
      </c>
      <c r="BV347" s="76" t="s">
        <v>256</v>
      </c>
      <c r="BW347" s="76" t="s">
        <v>256</v>
      </c>
      <c r="BX347" s="76" t="s">
        <v>256</v>
      </c>
      <c r="BY347" s="76" t="s">
        <v>294</v>
      </c>
      <c r="BZ347" s="76" t="s">
        <v>256</v>
      </c>
      <c r="CA347" s="76" t="s">
        <v>256</v>
      </c>
      <c r="CB347" s="76" t="s">
        <v>256</v>
      </c>
      <c r="CC347" s="76" t="s">
        <v>256</v>
      </c>
      <c r="CD347" s="76" t="s">
        <v>560</v>
      </c>
      <c r="CE347" s="76" t="s">
        <v>296</v>
      </c>
      <c r="CF347" s="76" t="s">
        <v>297</v>
      </c>
      <c r="CG347" s="76" t="s">
        <v>297</v>
      </c>
      <c r="CH347" s="76" t="s">
        <v>297</v>
      </c>
      <c r="CI347" s="76" t="s">
        <v>297</v>
      </c>
      <c r="CJ347" s="76" t="s">
        <v>297</v>
      </c>
      <c r="CK347" s="76" t="s">
        <v>297</v>
      </c>
      <c r="CL347" s="79">
        <v>0</v>
      </c>
      <c r="CM347" s="79">
        <v>0</v>
      </c>
      <c r="CN347" s="79">
        <v>0</v>
      </c>
      <c r="CO347" s="79">
        <v>0</v>
      </c>
      <c r="CP347" s="79">
        <v>0</v>
      </c>
      <c r="CQ347" s="79">
        <v>0</v>
      </c>
      <c r="CR347" s="79">
        <v>0</v>
      </c>
      <c r="CS347" s="79">
        <v>0</v>
      </c>
      <c r="CT347" s="79">
        <v>0</v>
      </c>
      <c r="CU347" s="79">
        <v>2021100052001650</v>
      </c>
      <c r="CV347" s="79" t="s">
        <v>256</v>
      </c>
      <c r="CW347" s="76" t="s">
        <v>256</v>
      </c>
      <c r="CX347" s="79" t="s">
        <v>3562</v>
      </c>
      <c r="CY347" s="79" t="s">
        <v>256</v>
      </c>
      <c r="CZ347" s="79" t="s">
        <v>256</v>
      </c>
      <c r="DA347" s="79" t="s">
        <v>256</v>
      </c>
      <c r="DB347" s="79" t="s">
        <v>256</v>
      </c>
      <c r="DC347" s="79" t="s">
        <v>256</v>
      </c>
      <c r="DD347" s="79" t="s">
        <v>256</v>
      </c>
      <c r="DE347" s="79" t="s">
        <v>256</v>
      </c>
      <c r="DF347" s="44" t="s">
        <v>256</v>
      </c>
    </row>
    <row r="348" spans="1:110" x14ac:dyDescent="0.25">
      <c r="A348" s="76" t="s">
        <v>251</v>
      </c>
      <c r="B348" s="77">
        <v>43770</v>
      </c>
      <c r="C348" s="78" t="s">
        <v>252</v>
      </c>
      <c r="D348" s="78" t="s">
        <v>253</v>
      </c>
      <c r="E348" s="76" t="s">
        <v>254</v>
      </c>
      <c r="F348" s="76" t="s">
        <v>255</v>
      </c>
      <c r="G348" s="76" t="s">
        <v>256</v>
      </c>
      <c r="H348" s="76" t="s">
        <v>257</v>
      </c>
      <c r="I348" s="76" t="s">
        <v>258</v>
      </c>
      <c r="J348" s="78" t="s">
        <v>252</v>
      </c>
      <c r="K348" s="78" t="s">
        <v>259</v>
      </c>
      <c r="L348" s="76" t="s">
        <v>260</v>
      </c>
      <c r="M348" s="76" t="s">
        <v>261</v>
      </c>
      <c r="N348" s="76" t="s">
        <v>2276</v>
      </c>
      <c r="O348" s="76" t="s">
        <v>2277</v>
      </c>
      <c r="P348" s="76" t="s">
        <v>2278</v>
      </c>
      <c r="Q348" s="76" t="s">
        <v>2276</v>
      </c>
      <c r="R348" s="76" t="s">
        <v>421</v>
      </c>
      <c r="S348" s="76" t="s">
        <v>422</v>
      </c>
      <c r="T348" s="76" t="s">
        <v>268</v>
      </c>
      <c r="U348" s="76" t="s">
        <v>203</v>
      </c>
      <c r="V348" s="79">
        <v>300000</v>
      </c>
      <c r="W348" s="79">
        <v>0</v>
      </c>
      <c r="X348" s="76" t="s">
        <v>3563</v>
      </c>
      <c r="Y348" s="76" t="s">
        <v>610</v>
      </c>
      <c r="Z348" s="76" t="s">
        <v>272</v>
      </c>
      <c r="AA348" s="76" t="s">
        <v>611</v>
      </c>
      <c r="AB348" s="76" t="s">
        <v>612</v>
      </c>
      <c r="AC348" s="76" t="s">
        <v>613</v>
      </c>
      <c r="AD348" s="76" t="s">
        <v>614</v>
      </c>
      <c r="AE348" s="76" t="s">
        <v>222</v>
      </c>
      <c r="AF348" s="76" t="s">
        <v>3181</v>
      </c>
      <c r="AG348" s="76" t="s">
        <v>3182</v>
      </c>
      <c r="AH348" s="76" t="s">
        <v>574</v>
      </c>
      <c r="AI348" s="78" t="s">
        <v>2002</v>
      </c>
      <c r="AJ348" s="78" t="s">
        <v>2798</v>
      </c>
      <c r="AK348" s="79">
        <v>52500</v>
      </c>
      <c r="AL348" s="76" t="s">
        <v>213</v>
      </c>
      <c r="AM348" s="78" t="s">
        <v>3372</v>
      </c>
      <c r="AN348" s="78" t="s">
        <v>3372</v>
      </c>
      <c r="AO348" s="78" t="s">
        <v>3372</v>
      </c>
      <c r="AP348" s="76" t="s">
        <v>232</v>
      </c>
      <c r="AQ348" s="76" t="s">
        <v>232</v>
      </c>
      <c r="AR348" s="79">
        <v>0</v>
      </c>
      <c r="AS348" s="79" t="s">
        <v>256</v>
      </c>
      <c r="AT348" s="79">
        <v>2625</v>
      </c>
      <c r="AU348" s="76" t="s">
        <v>256</v>
      </c>
      <c r="AV348" s="79">
        <v>49875</v>
      </c>
      <c r="AW348" s="79">
        <v>0</v>
      </c>
      <c r="AX348" s="79">
        <v>49875</v>
      </c>
      <c r="AY348" s="79">
        <v>0</v>
      </c>
      <c r="AZ348" s="79">
        <v>49875</v>
      </c>
      <c r="BA348" s="76" t="s">
        <v>688</v>
      </c>
      <c r="BB348" s="78" t="s">
        <v>2860</v>
      </c>
      <c r="BC348" s="78" t="s">
        <v>2860</v>
      </c>
      <c r="BD348" s="76">
        <v>69</v>
      </c>
      <c r="BE348" s="78" t="s">
        <v>3564</v>
      </c>
      <c r="BF348" s="76" t="s">
        <v>3565</v>
      </c>
      <c r="BG348" s="78" t="s">
        <v>3564</v>
      </c>
      <c r="BH348" s="76" t="s">
        <v>3565</v>
      </c>
      <c r="BI348" s="78" t="s">
        <v>3564</v>
      </c>
      <c r="BJ348" s="78" t="s">
        <v>3564</v>
      </c>
      <c r="BK348" s="76" t="s">
        <v>256</v>
      </c>
      <c r="BL348" s="79">
        <v>150955</v>
      </c>
      <c r="BM348" s="79">
        <v>101080</v>
      </c>
      <c r="BN348" s="76" t="s">
        <v>256</v>
      </c>
      <c r="BO348" s="76" t="s">
        <v>256</v>
      </c>
      <c r="BP348" s="76" t="s">
        <v>256</v>
      </c>
      <c r="BQ348" s="76" t="s">
        <v>256</v>
      </c>
      <c r="BR348" s="76" t="s">
        <v>613</v>
      </c>
      <c r="BS348" s="76" t="s">
        <v>293</v>
      </c>
      <c r="BT348" s="76" t="s">
        <v>256</v>
      </c>
      <c r="BU348" s="76" t="s">
        <v>256</v>
      </c>
      <c r="BV348" s="76" t="s">
        <v>256</v>
      </c>
      <c r="BW348" s="76" t="s">
        <v>256</v>
      </c>
      <c r="BX348" s="76" t="s">
        <v>256</v>
      </c>
      <c r="BY348" s="76" t="s">
        <v>3566</v>
      </c>
      <c r="BZ348" s="76" t="s">
        <v>256</v>
      </c>
      <c r="CA348" s="76" t="s">
        <v>256</v>
      </c>
      <c r="CB348" s="76" t="s">
        <v>256</v>
      </c>
      <c r="CC348" s="76" t="s">
        <v>256</v>
      </c>
      <c r="CD348" s="76" t="s">
        <v>620</v>
      </c>
      <c r="CE348" s="76" t="s">
        <v>296</v>
      </c>
      <c r="CF348" s="76" t="s">
        <v>297</v>
      </c>
      <c r="CG348" s="76" t="s">
        <v>297</v>
      </c>
      <c r="CH348" s="76" t="s">
        <v>297</v>
      </c>
      <c r="CI348" s="76" t="s">
        <v>297</v>
      </c>
      <c r="CJ348" s="76" t="s">
        <v>297</v>
      </c>
      <c r="CK348" s="76" t="s">
        <v>297</v>
      </c>
      <c r="CL348" s="79">
        <v>0</v>
      </c>
      <c r="CM348" s="79">
        <v>0</v>
      </c>
      <c r="CN348" s="79">
        <v>0</v>
      </c>
      <c r="CO348" s="79">
        <v>0</v>
      </c>
      <c r="CP348" s="79">
        <v>0</v>
      </c>
      <c r="CQ348" s="79">
        <v>0</v>
      </c>
      <c r="CR348" s="79">
        <v>0</v>
      </c>
      <c r="CS348" s="79">
        <v>0</v>
      </c>
      <c r="CT348" s="79">
        <v>0</v>
      </c>
      <c r="CU348" s="79">
        <v>2021100052001800</v>
      </c>
      <c r="CV348" s="79" t="s">
        <v>256</v>
      </c>
      <c r="CW348" s="76" t="s">
        <v>256</v>
      </c>
      <c r="CX348" s="79" t="s">
        <v>3567</v>
      </c>
      <c r="CY348" s="79" t="s">
        <v>256</v>
      </c>
      <c r="CZ348" s="79" t="s">
        <v>256</v>
      </c>
      <c r="DA348" s="79" t="s">
        <v>256</v>
      </c>
      <c r="DB348" s="79" t="s">
        <v>256</v>
      </c>
      <c r="DC348" s="79" t="s">
        <v>256</v>
      </c>
      <c r="DD348" s="79" t="s">
        <v>256</v>
      </c>
      <c r="DE348" s="79" t="s">
        <v>256</v>
      </c>
      <c r="DF348" s="44" t="s">
        <v>256</v>
      </c>
    </row>
    <row r="349" spans="1:110" x14ac:dyDescent="0.25">
      <c r="A349" s="76" t="s">
        <v>251</v>
      </c>
      <c r="B349" s="77">
        <v>43770</v>
      </c>
      <c r="C349" s="78" t="s">
        <v>252</v>
      </c>
      <c r="D349" s="78" t="s">
        <v>253</v>
      </c>
      <c r="E349" s="76" t="s">
        <v>254</v>
      </c>
      <c r="F349" s="76" t="s">
        <v>255</v>
      </c>
      <c r="G349" s="76" t="s">
        <v>256</v>
      </c>
      <c r="H349" s="76" t="s">
        <v>257</v>
      </c>
      <c r="I349" s="76" t="s">
        <v>258</v>
      </c>
      <c r="J349" s="78" t="s">
        <v>252</v>
      </c>
      <c r="K349" s="78" t="s">
        <v>259</v>
      </c>
      <c r="L349" s="76" t="s">
        <v>260</v>
      </c>
      <c r="M349" s="76" t="s">
        <v>261</v>
      </c>
      <c r="N349" s="76" t="s">
        <v>3568</v>
      </c>
      <c r="O349" s="76" t="s">
        <v>3569</v>
      </c>
      <c r="P349" s="76" t="s">
        <v>3570</v>
      </c>
      <c r="Q349" s="76" t="s">
        <v>3571</v>
      </c>
      <c r="R349" s="76" t="s">
        <v>492</v>
      </c>
      <c r="S349" s="76" t="s">
        <v>493</v>
      </c>
      <c r="T349" s="76" t="s">
        <v>338</v>
      </c>
      <c r="U349" s="76" t="s">
        <v>548</v>
      </c>
      <c r="V349" s="79">
        <v>300000</v>
      </c>
      <c r="W349" s="79">
        <v>0</v>
      </c>
      <c r="X349" s="76" t="s">
        <v>3572</v>
      </c>
      <c r="Y349" s="76" t="s">
        <v>3573</v>
      </c>
      <c r="Z349" s="76" t="s">
        <v>1246</v>
      </c>
      <c r="AA349" s="76" t="s">
        <v>3574</v>
      </c>
      <c r="AB349" s="76" t="s">
        <v>3575</v>
      </c>
      <c r="AC349" s="76" t="s">
        <v>256</v>
      </c>
      <c r="AD349" s="76" t="s">
        <v>3576</v>
      </c>
      <c r="AE349" s="76" t="s">
        <v>223</v>
      </c>
      <c r="AF349" s="76" t="s">
        <v>2204</v>
      </c>
      <c r="AG349" s="76" t="s">
        <v>2205</v>
      </c>
      <c r="AH349" s="76" t="s">
        <v>313</v>
      </c>
      <c r="AI349" s="78" t="s">
        <v>2976</v>
      </c>
      <c r="AJ349" s="78" t="s">
        <v>2977</v>
      </c>
      <c r="AK349" s="79">
        <v>5566</v>
      </c>
      <c r="AL349" s="76" t="s">
        <v>209</v>
      </c>
      <c r="AM349" s="78" t="s">
        <v>1605</v>
      </c>
      <c r="AN349" s="78" t="s">
        <v>1603</v>
      </c>
      <c r="AO349" s="78" t="s">
        <v>1605</v>
      </c>
      <c r="AP349" s="76" t="s">
        <v>317</v>
      </c>
      <c r="AQ349" s="76" t="s">
        <v>232</v>
      </c>
      <c r="AR349" s="79">
        <v>0</v>
      </c>
      <c r="AS349" s="79" t="s">
        <v>256</v>
      </c>
      <c r="AT349" s="79">
        <v>0</v>
      </c>
      <c r="AU349" s="76" t="s">
        <v>256</v>
      </c>
      <c r="AV349" s="79">
        <v>5566</v>
      </c>
      <c r="AW349" s="79">
        <v>0</v>
      </c>
      <c r="AX349" s="79">
        <v>5566</v>
      </c>
      <c r="AY349" s="79">
        <v>0</v>
      </c>
      <c r="AZ349" s="79">
        <v>5566</v>
      </c>
      <c r="BA349" s="76" t="s">
        <v>3568</v>
      </c>
      <c r="BB349" s="78" t="s">
        <v>3577</v>
      </c>
      <c r="BC349" s="78" t="s">
        <v>3577</v>
      </c>
      <c r="BD349" s="76">
        <v>94</v>
      </c>
      <c r="BE349" s="78" t="s">
        <v>3578</v>
      </c>
      <c r="BF349" s="76" t="s">
        <v>3579</v>
      </c>
      <c r="BG349" s="78" t="s">
        <v>3578</v>
      </c>
      <c r="BH349" s="76" t="s">
        <v>3579</v>
      </c>
      <c r="BI349" s="78" t="s">
        <v>3578</v>
      </c>
      <c r="BJ349" s="78" t="s">
        <v>3578</v>
      </c>
      <c r="BK349" s="76" t="s">
        <v>256</v>
      </c>
      <c r="BL349" s="79">
        <v>266514</v>
      </c>
      <c r="BM349" s="79">
        <v>260948</v>
      </c>
      <c r="BN349" s="76" t="s">
        <v>256</v>
      </c>
      <c r="BO349" s="76" t="s">
        <v>256</v>
      </c>
      <c r="BP349" s="76" t="s">
        <v>256</v>
      </c>
      <c r="BQ349" s="76" t="s">
        <v>256</v>
      </c>
      <c r="BR349" s="76" t="s">
        <v>256</v>
      </c>
      <c r="BS349" s="76" t="s">
        <v>293</v>
      </c>
      <c r="BT349" s="76" t="s">
        <v>256</v>
      </c>
      <c r="BU349" s="76" t="s">
        <v>256</v>
      </c>
      <c r="BV349" s="76" t="s">
        <v>256</v>
      </c>
      <c r="BW349" s="76" t="s">
        <v>256</v>
      </c>
      <c r="BX349" s="76" t="s">
        <v>256</v>
      </c>
      <c r="BY349" s="76" t="s">
        <v>412</v>
      </c>
      <c r="BZ349" s="76" t="s">
        <v>256</v>
      </c>
      <c r="CA349" s="76" t="s">
        <v>256</v>
      </c>
      <c r="CB349" s="76" t="s">
        <v>256</v>
      </c>
      <c r="CC349" s="76" t="s">
        <v>256</v>
      </c>
      <c r="CD349" s="76" t="s">
        <v>3580</v>
      </c>
      <c r="CE349" s="76" t="s">
        <v>296</v>
      </c>
      <c r="CF349" s="76" t="s">
        <v>297</v>
      </c>
      <c r="CG349" s="76" t="s">
        <v>297</v>
      </c>
      <c r="CH349" s="76" t="s">
        <v>297</v>
      </c>
      <c r="CI349" s="76" t="s">
        <v>297</v>
      </c>
      <c r="CJ349" s="76" t="s">
        <v>297</v>
      </c>
      <c r="CK349" s="76" t="s">
        <v>297</v>
      </c>
      <c r="CL349" s="79">
        <v>0</v>
      </c>
      <c r="CM349" s="79">
        <v>0</v>
      </c>
      <c r="CN349" s="79">
        <v>0</v>
      </c>
      <c r="CO349" s="79">
        <v>0</v>
      </c>
      <c r="CP349" s="79">
        <v>0</v>
      </c>
      <c r="CQ349" s="79">
        <v>0</v>
      </c>
      <c r="CR349" s="79">
        <v>0</v>
      </c>
      <c r="CS349" s="79">
        <v>0</v>
      </c>
      <c r="CT349" s="79">
        <v>0</v>
      </c>
      <c r="CU349" s="79">
        <v>2021100052020580</v>
      </c>
      <c r="CV349" s="79" t="s">
        <v>256</v>
      </c>
      <c r="CW349" s="76" t="s">
        <v>256</v>
      </c>
      <c r="CX349" s="79" t="s">
        <v>3581</v>
      </c>
      <c r="CY349" s="79" t="s">
        <v>256</v>
      </c>
      <c r="CZ349" s="79" t="s">
        <v>256</v>
      </c>
      <c r="DA349" s="79" t="s">
        <v>256</v>
      </c>
      <c r="DB349" s="79" t="s">
        <v>256</v>
      </c>
      <c r="DC349" s="79" t="s">
        <v>256</v>
      </c>
      <c r="DD349" s="79" t="s">
        <v>256</v>
      </c>
      <c r="DE349" s="79" t="s">
        <v>256</v>
      </c>
      <c r="DF349" s="44" t="s">
        <v>256</v>
      </c>
    </row>
    <row r="350" spans="1:110" x14ac:dyDescent="0.25">
      <c r="A350" s="76" t="s">
        <v>251</v>
      </c>
      <c r="B350" s="77">
        <v>43770</v>
      </c>
      <c r="C350" s="78" t="s">
        <v>252</v>
      </c>
      <c r="D350" s="78" t="s">
        <v>253</v>
      </c>
      <c r="E350" s="76" t="s">
        <v>254</v>
      </c>
      <c r="F350" s="76" t="s">
        <v>255</v>
      </c>
      <c r="G350" s="76" t="s">
        <v>256</v>
      </c>
      <c r="H350" s="76" t="s">
        <v>257</v>
      </c>
      <c r="I350" s="76" t="s">
        <v>258</v>
      </c>
      <c r="J350" s="78" t="s">
        <v>252</v>
      </c>
      <c r="K350" s="78" t="s">
        <v>259</v>
      </c>
      <c r="L350" s="76" t="s">
        <v>260</v>
      </c>
      <c r="M350" s="76" t="s">
        <v>261</v>
      </c>
      <c r="N350" s="76" t="s">
        <v>3568</v>
      </c>
      <c r="O350" s="76" t="s">
        <v>3569</v>
      </c>
      <c r="P350" s="76" t="s">
        <v>3570</v>
      </c>
      <c r="Q350" s="76" t="s">
        <v>3571</v>
      </c>
      <c r="R350" s="76" t="s">
        <v>492</v>
      </c>
      <c r="S350" s="76" t="s">
        <v>493</v>
      </c>
      <c r="T350" s="76" t="s">
        <v>338</v>
      </c>
      <c r="U350" s="76" t="s">
        <v>548</v>
      </c>
      <c r="V350" s="79">
        <v>300000</v>
      </c>
      <c r="W350" s="79">
        <v>0</v>
      </c>
      <c r="X350" s="76" t="s">
        <v>3572</v>
      </c>
      <c r="Y350" s="76" t="s">
        <v>3573</v>
      </c>
      <c r="Z350" s="76" t="s">
        <v>1246</v>
      </c>
      <c r="AA350" s="76" t="s">
        <v>3574</v>
      </c>
      <c r="AB350" s="76" t="s">
        <v>3575</v>
      </c>
      <c r="AC350" s="76" t="s">
        <v>256</v>
      </c>
      <c r="AD350" s="76" t="s">
        <v>3576</v>
      </c>
      <c r="AE350" s="76" t="s">
        <v>223</v>
      </c>
      <c r="AF350" s="76" t="s">
        <v>2204</v>
      </c>
      <c r="AG350" s="76" t="s">
        <v>2205</v>
      </c>
      <c r="AH350" s="76" t="s">
        <v>313</v>
      </c>
      <c r="AI350" s="78" t="s">
        <v>2976</v>
      </c>
      <c r="AJ350" s="78" t="s">
        <v>2977</v>
      </c>
      <c r="AK350" s="79">
        <v>26000</v>
      </c>
      <c r="AL350" s="76" t="s">
        <v>211</v>
      </c>
      <c r="AM350" s="78" t="s">
        <v>2977</v>
      </c>
      <c r="AN350" s="78" t="s">
        <v>2977</v>
      </c>
      <c r="AO350" s="78" t="s">
        <v>2977</v>
      </c>
      <c r="AP350" s="76" t="s">
        <v>232</v>
      </c>
      <c r="AQ350" s="76" t="s">
        <v>232</v>
      </c>
      <c r="AR350" s="79">
        <v>0</v>
      </c>
      <c r="AS350" s="79" t="s">
        <v>256</v>
      </c>
      <c r="AT350" s="79">
        <v>2600</v>
      </c>
      <c r="AU350" s="76" t="s">
        <v>256</v>
      </c>
      <c r="AV350" s="79">
        <v>23400</v>
      </c>
      <c r="AW350" s="79">
        <v>1755</v>
      </c>
      <c r="AX350" s="79">
        <v>21645</v>
      </c>
      <c r="AY350" s="79">
        <v>0</v>
      </c>
      <c r="AZ350" s="79">
        <v>23400</v>
      </c>
      <c r="BA350" s="76" t="s">
        <v>3582</v>
      </c>
      <c r="BB350" s="78" t="s">
        <v>3151</v>
      </c>
      <c r="BC350" s="78" t="s">
        <v>3151</v>
      </c>
      <c r="BD350" s="76">
        <v>54</v>
      </c>
      <c r="BE350" s="78" t="s">
        <v>3151</v>
      </c>
      <c r="BF350" s="76" t="s">
        <v>3583</v>
      </c>
      <c r="BG350" s="78" t="s">
        <v>3050</v>
      </c>
      <c r="BH350" s="76" t="s">
        <v>3583</v>
      </c>
      <c r="BI350" s="78" t="s">
        <v>3050</v>
      </c>
      <c r="BJ350" s="78" t="s">
        <v>3050</v>
      </c>
      <c r="BK350" s="76" t="s">
        <v>256</v>
      </c>
      <c r="BL350" s="79">
        <v>300000</v>
      </c>
      <c r="BM350" s="79">
        <v>276600</v>
      </c>
      <c r="BN350" s="76" t="s">
        <v>256</v>
      </c>
      <c r="BO350" s="76" t="s">
        <v>256</v>
      </c>
      <c r="BP350" s="76" t="s">
        <v>256</v>
      </c>
      <c r="BQ350" s="76" t="s">
        <v>256</v>
      </c>
      <c r="BR350" s="76" t="s">
        <v>256</v>
      </c>
      <c r="BS350" s="76" t="s">
        <v>293</v>
      </c>
      <c r="BT350" s="76" t="s">
        <v>256</v>
      </c>
      <c r="BU350" s="76" t="s">
        <v>256</v>
      </c>
      <c r="BV350" s="76" t="s">
        <v>256</v>
      </c>
      <c r="BW350" s="76" t="s">
        <v>256</v>
      </c>
      <c r="BX350" s="76" t="s">
        <v>256</v>
      </c>
      <c r="BY350" s="76" t="s">
        <v>412</v>
      </c>
      <c r="BZ350" s="76" t="s">
        <v>256</v>
      </c>
      <c r="CA350" s="76" t="s">
        <v>256</v>
      </c>
      <c r="CB350" s="76" t="s">
        <v>256</v>
      </c>
      <c r="CC350" s="76" t="s">
        <v>256</v>
      </c>
      <c r="CD350" s="76" t="s">
        <v>3580</v>
      </c>
      <c r="CE350" s="76" t="s">
        <v>296</v>
      </c>
      <c r="CF350" s="76" t="s">
        <v>297</v>
      </c>
      <c r="CG350" s="76" t="s">
        <v>297</v>
      </c>
      <c r="CH350" s="76" t="s">
        <v>297</v>
      </c>
      <c r="CI350" s="76" t="s">
        <v>297</v>
      </c>
      <c r="CJ350" s="76" t="s">
        <v>297</v>
      </c>
      <c r="CK350" s="76" t="s">
        <v>297</v>
      </c>
      <c r="CL350" s="79">
        <v>0</v>
      </c>
      <c r="CM350" s="79">
        <v>0</v>
      </c>
      <c r="CN350" s="79">
        <v>0</v>
      </c>
      <c r="CO350" s="79">
        <v>0</v>
      </c>
      <c r="CP350" s="79">
        <v>0</v>
      </c>
      <c r="CQ350" s="79">
        <v>0</v>
      </c>
      <c r="CR350" s="79">
        <v>0</v>
      </c>
      <c r="CS350" s="79">
        <v>0</v>
      </c>
      <c r="CT350" s="79">
        <v>0</v>
      </c>
      <c r="CU350" s="79">
        <v>2021100052002010</v>
      </c>
      <c r="CV350" s="79" t="s">
        <v>256</v>
      </c>
      <c r="CW350" s="76" t="s">
        <v>256</v>
      </c>
      <c r="CX350" s="79" t="s">
        <v>3584</v>
      </c>
      <c r="CY350" s="79" t="s">
        <v>256</v>
      </c>
      <c r="CZ350" s="79" t="s">
        <v>256</v>
      </c>
      <c r="DA350" s="79" t="s">
        <v>256</v>
      </c>
      <c r="DB350" s="79" t="s">
        <v>256</v>
      </c>
      <c r="DC350" s="79" t="s">
        <v>256</v>
      </c>
      <c r="DD350" s="79" t="s">
        <v>256</v>
      </c>
      <c r="DE350" s="79" t="s">
        <v>256</v>
      </c>
      <c r="DF350" s="44" t="s">
        <v>256</v>
      </c>
    </row>
    <row r="351" spans="1:110" x14ac:dyDescent="0.25">
      <c r="A351" s="76" t="s">
        <v>251</v>
      </c>
      <c r="B351" s="77">
        <v>43770</v>
      </c>
      <c r="C351" s="78" t="s">
        <v>252</v>
      </c>
      <c r="D351" s="78" t="s">
        <v>253</v>
      </c>
      <c r="E351" s="76" t="s">
        <v>254</v>
      </c>
      <c r="F351" s="76" t="s">
        <v>255</v>
      </c>
      <c r="G351" s="76" t="s">
        <v>256</v>
      </c>
      <c r="H351" s="76" t="s">
        <v>257</v>
      </c>
      <c r="I351" s="76" t="s">
        <v>258</v>
      </c>
      <c r="J351" s="78" t="s">
        <v>252</v>
      </c>
      <c r="K351" s="78" t="s">
        <v>259</v>
      </c>
      <c r="L351" s="76" t="s">
        <v>260</v>
      </c>
      <c r="M351" s="76" t="s">
        <v>261</v>
      </c>
      <c r="N351" s="76" t="s">
        <v>3585</v>
      </c>
      <c r="O351" s="76" t="s">
        <v>3586</v>
      </c>
      <c r="P351" s="76" t="s">
        <v>3587</v>
      </c>
      <c r="Q351" s="76" t="s">
        <v>3585</v>
      </c>
      <c r="R351" s="76" t="s">
        <v>1389</v>
      </c>
      <c r="S351" s="76" t="s">
        <v>422</v>
      </c>
      <c r="T351" s="76" t="s">
        <v>338</v>
      </c>
      <c r="U351" s="76" t="s">
        <v>203</v>
      </c>
      <c r="V351" s="79">
        <v>300000</v>
      </c>
      <c r="W351" s="79">
        <v>0</v>
      </c>
      <c r="X351" s="76" t="s">
        <v>3588</v>
      </c>
      <c r="Y351" s="76" t="s">
        <v>1639</v>
      </c>
      <c r="Z351" s="76" t="s">
        <v>272</v>
      </c>
      <c r="AA351" s="76" t="s">
        <v>1640</v>
      </c>
      <c r="AB351" s="76" t="s">
        <v>1641</v>
      </c>
      <c r="AC351" s="76" t="s">
        <v>1642</v>
      </c>
      <c r="AD351" s="76" t="s">
        <v>1643</v>
      </c>
      <c r="AE351" s="76" t="s">
        <v>223</v>
      </c>
      <c r="AF351" s="76" t="s">
        <v>3589</v>
      </c>
      <c r="AG351" s="76" t="s">
        <v>3590</v>
      </c>
      <c r="AH351" s="76" t="s">
        <v>3591</v>
      </c>
      <c r="AI351" s="78" t="s">
        <v>3201</v>
      </c>
      <c r="AJ351" s="78" t="s">
        <v>3042</v>
      </c>
      <c r="AK351" s="79">
        <v>27625</v>
      </c>
      <c r="AL351" s="76" t="s">
        <v>211</v>
      </c>
      <c r="AM351" s="78" t="s">
        <v>3045</v>
      </c>
      <c r="AN351" s="78" t="s">
        <v>3045</v>
      </c>
      <c r="AO351" s="78" t="s">
        <v>3045</v>
      </c>
      <c r="AP351" s="76" t="s">
        <v>373</v>
      </c>
      <c r="AQ351" s="76" t="s">
        <v>373</v>
      </c>
      <c r="AR351" s="79">
        <v>2943</v>
      </c>
      <c r="AS351" s="79" t="s">
        <v>256</v>
      </c>
      <c r="AT351" s="79">
        <v>0</v>
      </c>
      <c r="AU351" s="76" t="s">
        <v>3592</v>
      </c>
      <c r="AV351" s="79">
        <v>24682</v>
      </c>
      <c r="AW351" s="79">
        <v>0</v>
      </c>
      <c r="AX351" s="79">
        <v>24682</v>
      </c>
      <c r="AY351" s="79">
        <v>0</v>
      </c>
      <c r="AZ351" s="79">
        <v>24682</v>
      </c>
      <c r="BA351" s="76" t="s">
        <v>3585</v>
      </c>
      <c r="BB351" s="78" t="s">
        <v>2976</v>
      </c>
      <c r="BC351" s="78" t="s">
        <v>2976</v>
      </c>
      <c r="BD351" s="76">
        <v>49</v>
      </c>
      <c r="BE351" s="78" t="s">
        <v>3148</v>
      </c>
      <c r="BF351" s="76" t="s">
        <v>3593</v>
      </c>
      <c r="BG351" s="78" t="s">
        <v>3148</v>
      </c>
      <c r="BH351" s="76" t="s">
        <v>3593</v>
      </c>
      <c r="BI351" s="78" t="s">
        <v>3148</v>
      </c>
      <c r="BJ351" s="78" t="s">
        <v>3148</v>
      </c>
      <c r="BK351" s="76" t="s">
        <v>256</v>
      </c>
      <c r="BL351" s="79">
        <v>300000</v>
      </c>
      <c r="BM351" s="79">
        <v>275318</v>
      </c>
      <c r="BN351" s="76" t="s">
        <v>256</v>
      </c>
      <c r="BO351" s="76" t="s">
        <v>256</v>
      </c>
      <c r="BP351" s="76" t="s">
        <v>256</v>
      </c>
      <c r="BQ351" s="76" t="s">
        <v>256</v>
      </c>
      <c r="BR351" s="76" t="s">
        <v>1642</v>
      </c>
      <c r="BS351" s="76" t="s">
        <v>293</v>
      </c>
      <c r="BT351" s="76" t="s">
        <v>256</v>
      </c>
      <c r="BU351" s="76" t="s">
        <v>256</v>
      </c>
      <c r="BV351" s="76" t="s">
        <v>256</v>
      </c>
      <c r="BW351" s="76" t="s">
        <v>256</v>
      </c>
      <c r="BX351" s="76" t="s">
        <v>256</v>
      </c>
      <c r="BY351" s="76" t="s">
        <v>3503</v>
      </c>
      <c r="BZ351" s="76" t="s">
        <v>256</v>
      </c>
      <c r="CA351" s="76" t="s">
        <v>256</v>
      </c>
      <c r="CB351" s="76" t="s">
        <v>256</v>
      </c>
      <c r="CC351" s="76" t="s">
        <v>256</v>
      </c>
      <c r="CD351" s="76" t="s">
        <v>3594</v>
      </c>
      <c r="CE351" s="76" t="s">
        <v>296</v>
      </c>
      <c r="CF351" s="76" t="s">
        <v>297</v>
      </c>
      <c r="CG351" s="76" t="s">
        <v>297</v>
      </c>
      <c r="CH351" s="76" t="s">
        <v>297</v>
      </c>
      <c r="CI351" s="76" t="s">
        <v>297</v>
      </c>
      <c r="CJ351" s="76" t="s">
        <v>297</v>
      </c>
      <c r="CK351" s="76" t="s">
        <v>297</v>
      </c>
      <c r="CL351" s="79">
        <v>0</v>
      </c>
      <c r="CM351" s="79">
        <v>0</v>
      </c>
      <c r="CN351" s="79">
        <v>0</v>
      </c>
      <c r="CO351" s="79">
        <v>0</v>
      </c>
      <c r="CP351" s="79">
        <v>0</v>
      </c>
      <c r="CQ351" s="79">
        <v>0</v>
      </c>
      <c r="CR351" s="79">
        <v>0</v>
      </c>
      <c r="CS351" s="79">
        <v>0</v>
      </c>
      <c r="CT351" s="79">
        <v>0</v>
      </c>
      <c r="CU351" s="79">
        <v>2021100052002350</v>
      </c>
      <c r="CV351" s="79" t="s">
        <v>256</v>
      </c>
      <c r="CW351" s="76" t="s">
        <v>256</v>
      </c>
      <c r="CX351" s="79" t="s">
        <v>3595</v>
      </c>
      <c r="CY351" s="79" t="s">
        <v>256</v>
      </c>
      <c r="CZ351" s="79" t="s">
        <v>256</v>
      </c>
      <c r="DA351" s="79" t="s">
        <v>256</v>
      </c>
      <c r="DB351" s="79" t="s">
        <v>256</v>
      </c>
      <c r="DC351" s="79" t="s">
        <v>256</v>
      </c>
      <c r="DD351" s="79" t="s">
        <v>256</v>
      </c>
      <c r="DE351" s="79" t="s">
        <v>256</v>
      </c>
      <c r="DF351" s="44" t="s">
        <v>256</v>
      </c>
    </row>
    <row r="352" spans="1:110" x14ac:dyDescent="0.25">
      <c r="A352" s="76" t="s">
        <v>251</v>
      </c>
      <c r="B352" s="77">
        <v>43770</v>
      </c>
      <c r="C352" s="78" t="s">
        <v>252</v>
      </c>
      <c r="D352" s="78" t="s">
        <v>253</v>
      </c>
      <c r="E352" s="76" t="s">
        <v>254</v>
      </c>
      <c r="F352" s="76" t="s">
        <v>255</v>
      </c>
      <c r="G352" s="76" t="s">
        <v>256</v>
      </c>
      <c r="H352" s="76" t="s">
        <v>257</v>
      </c>
      <c r="I352" s="76" t="s">
        <v>258</v>
      </c>
      <c r="J352" s="78" t="s">
        <v>252</v>
      </c>
      <c r="K352" s="78" t="s">
        <v>259</v>
      </c>
      <c r="L352" s="76" t="s">
        <v>260</v>
      </c>
      <c r="M352" s="76" t="s">
        <v>261</v>
      </c>
      <c r="N352" s="76" t="s">
        <v>1843</v>
      </c>
      <c r="O352" s="76" t="s">
        <v>1844</v>
      </c>
      <c r="P352" s="76" t="s">
        <v>1845</v>
      </c>
      <c r="Q352" s="76" t="s">
        <v>3596</v>
      </c>
      <c r="R352" s="76" t="s">
        <v>421</v>
      </c>
      <c r="S352" s="76" t="s">
        <v>422</v>
      </c>
      <c r="T352" s="76" t="s">
        <v>268</v>
      </c>
      <c r="U352" s="76" t="s">
        <v>512</v>
      </c>
      <c r="V352" s="79">
        <v>300000</v>
      </c>
      <c r="W352" s="79">
        <v>0</v>
      </c>
      <c r="X352" s="76" t="s">
        <v>3597</v>
      </c>
      <c r="Y352" s="76" t="s">
        <v>3071</v>
      </c>
      <c r="Z352" s="76" t="s">
        <v>362</v>
      </c>
      <c r="AA352" s="76" t="s">
        <v>496</v>
      </c>
      <c r="AB352" s="76" t="s">
        <v>256</v>
      </c>
      <c r="AC352" s="76" t="s">
        <v>296</v>
      </c>
      <c r="AD352" s="76" t="s">
        <v>3598</v>
      </c>
      <c r="AE352" s="76" t="s">
        <v>223</v>
      </c>
      <c r="AF352" s="76" t="s">
        <v>3599</v>
      </c>
      <c r="AG352" s="76" t="s">
        <v>3600</v>
      </c>
      <c r="AH352" s="76" t="s">
        <v>431</v>
      </c>
      <c r="AI352" s="78" t="s">
        <v>3272</v>
      </c>
      <c r="AJ352" s="78" t="s">
        <v>3038</v>
      </c>
      <c r="AK352" s="79">
        <v>34429</v>
      </c>
      <c r="AL352" s="76" t="s">
        <v>212</v>
      </c>
      <c r="AM352" s="78" t="s">
        <v>3045</v>
      </c>
      <c r="AN352" s="78" t="s">
        <v>3046</v>
      </c>
      <c r="AO352" s="78" t="s">
        <v>3045</v>
      </c>
      <c r="AP352" s="76" t="s">
        <v>373</v>
      </c>
      <c r="AQ352" s="76" t="s">
        <v>373</v>
      </c>
      <c r="AR352" s="79">
        <v>6849</v>
      </c>
      <c r="AS352" s="79" t="s">
        <v>256</v>
      </c>
      <c r="AT352" s="79">
        <v>0</v>
      </c>
      <c r="AU352" s="76" t="s">
        <v>3601</v>
      </c>
      <c r="AV352" s="79">
        <v>27580</v>
      </c>
      <c r="AW352" s="79">
        <v>0</v>
      </c>
      <c r="AX352" s="79">
        <v>27580</v>
      </c>
      <c r="AY352" s="79">
        <v>0</v>
      </c>
      <c r="AZ352" s="79">
        <v>27580</v>
      </c>
      <c r="BA352" s="76" t="s">
        <v>1843</v>
      </c>
      <c r="BB352" s="78" t="s">
        <v>3206</v>
      </c>
      <c r="BC352" s="78" t="s">
        <v>3206</v>
      </c>
      <c r="BD352" s="76">
        <v>48</v>
      </c>
      <c r="BE352" s="78" t="s">
        <v>2977</v>
      </c>
      <c r="BF352" s="76" t="s">
        <v>3602</v>
      </c>
      <c r="BG352" s="78" t="s">
        <v>2977</v>
      </c>
      <c r="BH352" s="76" t="s">
        <v>3602</v>
      </c>
      <c r="BI352" s="78" t="s">
        <v>2977</v>
      </c>
      <c r="BJ352" s="78" t="s">
        <v>2977</v>
      </c>
      <c r="BK352" s="76" t="s">
        <v>256</v>
      </c>
      <c r="BL352" s="79">
        <v>268765</v>
      </c>
      <c r="BM352" s="79">
        <v>241185</v>
      </c>
      <c r="BN352" s="76" t="s">
        <v>256</v>
      </c>
      <c r="BO352" s="76" t="s">
        <v>256</v>
      </c>
      <c r="BP352" s="76" t="s">
        <v>256</v>
      </c>
      <c r="BQ352" s="76" t="s">
        <v>256</v>
      </c>
      <c r="BR352" s="76" t="s">
        <v>256</v>
      </c>
      <c r="BS352" s="76" t="s">
        <v>293</v>
      </c>
      <c r="BT352" s="76" t="s">
        <v>256</v>
      </c>
      <c r="BU352" s="76" t="s">
        <v>3603</v>
      </c>
      <c r="BV352" s="76" t="s">
        <v>256</v>
      </c>
      <c r="BW352" s="76" t="s">
        <v>3604</v>
      </c>
      <c r="BX352" s="76" t="s">
        <v>256</v>
      </c>
      <c r="BY352" s="76" t="s">
        <v>3605</v>
      </c>
      <c r="BZ352" s="76" t="s">
        <v>256</v>
      </c>
      <c r="CA352" s="76" t="s">
        <v>256</v>
      </c>
      <c r="CB352" s="76" t="s">
        <v>256</v>
      </c>
      <c r="CC352" s="76" t="s">
        <v>256</v>
      </c>
      <c r="CD352" s="76" t="s">
        <v>3606</v>
      </c>
      <c r="CE352" s="76" t="s">
        <v>296</v>
      </c>
      <c r="CF352" s="76" t="s">
        <v>297</v>
      </c>
      <c r="CG352" s="76" t="s">
        <v>297</v>
      </c>
      <c r="CH352" s="76" t="s">
        <v>297</v>
      </c>
      <c r="CI352" s="76" t="s">
        <v>297</v>
      </c>
      <c r="CJ352" s="76" t="s">
        <v>297</v>
      </c>
      <c r="CK352" s="76" t="s">
        <v>297</v>
      </c>
      <c r="CL352" s="79">
        <v>0</v>
      </c>
      <c r="CM352" s="79">
        <v>0</v>
      </c>
      <c r="CN352" s="79">
        <v>0</v>
      </c>
      <c r="CO352" s="79">
        <v>0</v>
      </c>
      <c r="CP352" s="79">
        <v>0</v>
      </c>
      <c r="CQ352" s="79">
        <v>0</v>
      </c>
      <c r="CR352" s="79">
        <v>0</v>
      </c>
      <c r="CS352" s="79">
        <v>0</v>
      </c>
      <c r="CT352" s="79">
        <v>0</v>
      </c>
      <c r="CU352" s="79">
        <v>2021100052002380</v>
      </c>
      <c r="CV352" s="79" t="s">
        <v>256</v>
      </c>
      <c r="CW352" s="76" t="s">
        <v>256</v>
      </c>
      <c r="CX352" s="79" t="s">
        <v>3607</v>
      </c>
      <c r="CY352" s="79" t="s">
        <v>256</v>
      </c>
      <c r="CZ352" s="79" t="s">
        <v>256</v>
      </c>
      <c r="DA352" s="79" t="s">
        <v>256</v>
      </c>
      <c r="DB352" s="79" t="s">
        <v>256</v>
      </c>
      <c r="DC352" s="79" t="s">
        <v>256</v>
      </c>
      <c r="DD352" s="79" t="s">
        <v>256</v>
      </c>
      <c r="DE352" s="79" t="s">
        <v>256</v>
      </c>
      <c r="DF352" s="44" t="s">
        <v>256</v>
      </c>
    </row>
    <row r="353" spans="1:110" x14ac:dyDescent="0.25">
      <c r="A353" s="76" t="s">
        <v>251</v>
      </c>
      <c r="B353" s="77">
        <v>43770</v>
      </c>
      <c r="C353" s="78" t="s">
        <v>252</v>
      </c>
      <c r="D353" s="78" t="s">
        <v>253</v>
      </c>
      <c r="E353" s="76" t="s">
        <v>254</v>
      </c>
      <c r="F353" s="76" t="s">
        <v>255</v>
      </c>
      <c r="G353" s="76" t="s">
        <v>256</v>
      </c>
      <c r="H353" s="76" t="s">
        <v>257</v>
      </c>
      <c r="I353" s="76" t="s">
        <v>258</v>
      </c>
      <c r="J353" s="78" t="s">
        <v>252</v>
      </c>
      <c r="K353" s="78" t="s">
        <v>259</v>
      </c>
      <c r="L353" s="76" t="s">
        <v>260</v>
      </c>
      <c r="M353" s="76" t="s">
        <v>261</v>
      </c>
      <c r="N353" s="76" t="s">
        <v>3553</v>
      </c>
      <c r="O353" s="76" t="s">
        <v>3554</v>
      </c>
      <c r="P353" s="76" t="s">
        <v>3555</v>
      </c>
      <c r="Q353" s="76" t="s">
        <v>3556</v>
      </c>
      <c r="R353" s="76" t="s">
        <v>303</v>
      </c>
      <c r="S353" s="76" t="s">
        <v>304</v>
      </c>
      <c r="T353" s="76" t="s">
        <v>338</v>
      </c>
      <c r="U353" s="76" t="s">
        <v>548</v>
      </c>
      <c r="V353" s="79">
        <v>300000</v>
      </c>
      <c r="W353" s="79">
        <v>0</v>
      </c>
      <c r="X353" s="76" t="s">
        <v>3608</v>
      </c>
      <c r="Y353" s="76" t="s">
        <v>2056</v>
      </c>
      <c r="Z353" s="76" t="s">
        <v>272</v>
      </c>
      <c r="AA353" s="76" t="s">
        <v>308</v>
      </c>
      <c r="AB353" s="76" t="s">
        <v>2057</v>
      </c>
      <c r="AC353" s="76" t="s">
        <v>256</v>
      </c>
      <c r="AD353" s="76" t="s">
        <v>2058</v>
      </c>
      <c r="AE353" s="76" t="s">
        <v>223</v>
      </c>
      <c r="AF353" s="76" t="s">
        <v>3609</v>
      </c>
      <c r="AG353" s="76" t="s">
        <v>3610</v>
      </c>
      <c r="AH353" s="76" t="s">
        <v>574</v>
      </c>
      <c r="AI353" s="78" t="s">
        <v>3045</v>
      </c>
      <c r="AJ353" s="78" t="s">
        <v>3090</v>
      </c>
      <c r="AK353" s="79">
        <v>25497</v>
      </c>
      <c r="AL353" s="76" t="s">
        <v>211</v>
      </c>
      <c r="AM353" s="78" t="s">
        <v>1599</v>
      </c>
      <c r="AN353" s="78" t="s">
        <v>1599</v>
      </c>
      <c r="AO353" s="78" t="s">
        <v>1599</v>
      </c>
      <c r="AP353" s="76" t="s">
        <v>317</v>
      </c>
      <c r="AQ353" s="76" t="s">
        <v>232</v>
      </c>
      <c r="AR353" s="79">
        <v>24300</v>
      </c>
      <c r="AS353" s="79" t="s">
        <v>256</v>
      </c>
      <c r="AT353" s="79">
        <v>0</v>
      </c>
      <c r="AU353" s="76" t="s">
        <v>3611</v>
      </c>
      <c r="AV353" s="79">
        <v>1197</v>
      </c>
      <c r="AW353" s="79">
        <v>0</v>
      </c>
      <c r="AX353" s="79">
        <v>1197</v>
      </c>
      <c r="AY353" s="79">
        <v>0</v>
      </c>
      <c r="AZ353" s="79">
        <v>1197</v>
      </c>
      <c r="BA353" s="76" t="s">
        <v>3553</v>
      </c>
      <c r="BB353" s="78" t="s">
        <v>1603</v>
      </c>
      <c r="BC353" s="78" t="s">
        <v>1603</v>
      </c>
      <c r="BD353" s="76">
        <v>93</v>
      </c>
      <c r="BE353" s="78" t="s">
        <v>1606</v>
      </c>
      <c r="BF353" s="76" t="s">
        <v>3612</v>
      </c>
      <c r="BG353" s="78" t="s">
        <v>1606</v>
      </c>
      <c r="BH353" s="76" t="s">
        <v>3612</v>
      </c>
      <c r="BI353" s="78" t="s">
        <v>1606</v>
      </c>
      <c r="BJ353" s="78" t="s">
        <v>1606</v>
      </c>
      <c r="BK353" s="76" t="s">
        <v>256</v>
      </c>
      <c r="BL353" s="79">
        <v>180548</v>
      </c>
      <c r="BM353" s="79">
        <v>179351</v>
      </c>
      <c r="BN353" s="76" t="s">
        <v>290</v>
      </c>
      <c r="BO353" s="76" t="s">
        <v>291</v>
      </c>
      <c r="BP353" s="76" t="s">
        <v>3613</v>
      </c>
      <c r="BQ353" s="76" t="s">
        <v>256</v>
      </c>
      <c r="BR353" s="76" t="s">
        <v>256</v>
      </c>
      <c r="BS353" s="76" t="s">
        <v>293</v>
      </c>
      <c r="BT353" s="76" t="s">
        <v>256</v>
      </c>
      <c r="BU353" s="76" t="s">
        <v>256</v>
      </c>
      <c r="BV353" s="76" t="s">
        <v>256</v>
      </c>
      <c r="BW353" s="76" t="s">
        <v>256</v>
      </c>
      <c r="BX353" s="76" t="s">
        <v>256</v>
      </c>
      <c r="BY353" s="76" t="s">
        <v>1070</v>
      </c>
      <c r="BZ353" s="76" t="s">
        <v>256</v>
      </c>
      <c r="CA353" s="76" t="s">
        <v>256</v>
      </c>
      <c r="CB353" s="76" t="s">
        <v>256</v>
      </c>
      <c r="CC353" s="76" t="s">
        <v>256</v>
      </c>
      <c r="CD353" s="76" t="s">
        <v>2066</v>
      </c>
      <c r="CE353" s="76" t="s">
        <v>296</v>
      </c>
      <c r="CF353" s="76" t="s">
        <v>297</v>
      </c>
      <c r="CG353" s="76" t="s">
        <v>297</v>
      </c>
      <c r="CH353" s="76" t="s">
        <v>297</v>
      </c>
      <c r="CI353" s="76" t="s">
        <v>297</v>
      </c>
      <c r="CJ353" s="76" t="s">
        <v>297</v>
      </c>
      <c r="CK353" s="76" t="s">
        <v>297</v>
      </c>
      <c r="CL353" s="79">
        <v>0</v>
      </c>
      <c r="CM353" s="79">
        <v>0</v>
      </c>
      <c r="CN353" s="79">
        <v>0</v>
      </c>
      <c r="CO353" s="79">
        <v>0</v>
      </c>
      <c r="CP353" s="79">
        <v>0</v>
      </c>
      <c r="CQ353" s="79">
        <v>0</v>
      </c>
      <c r="CR353" s="79">
        <v>0</v>
      </c>
      <c r="CS353" s="79">
        <v>0</v>
      </c>
      <c r="CT353" s="79">
        <v>0</v>
      </c>
      <c r="CU353" s="79">
        <v>2021100052017400</v>
      </c>
      <c r="CV353" s="79" t="s">
        <v>256</v>
      </c>
      <c r="CW353" s="76" t="s">
        <v>256</v>
      </c>
      <c r="CX353" s="79" t="s">
        <v>3614</v>
      </c>
      <c r="CY353" s="79" t="s">
        <v>256</v>
      </c>
      <c r="CZ353" s="79" t="s">
        <v>256</v>
      </c>
      <c r="DA353" s="79" t="s">
        <v>256</v>
      </c>
      <c r="DB353" s="79" t="s">
        <v>256</v>
      </c>
      <c r="DC353" s="79" t="s">
        <v>256</v>
      </c>
      <c r="DD353" s="79" t="s">
        <v>256</v>
      </c>
      <c r="DE353" s="79" t="s">
        <v>256</v>
      </c>
      <c r="DF353" s="44" t="s">
        <v>256</v>
      </c>
    </row>
    <row r="354" spans="1:110" x14ac:dyDescent="0.25">
      <c r="A354" s="76" t="s">
        <v>251</v>
      </c>
      <c r="B354" s="77">
        <v>43770</v>
      </c>
      <c r="C354" s="78" t="s">
        <v>252</v>
      </c>
      <c r="D354" s="78" t="s">
        <v>253</v>
      </c>
      <c r="E354" s="76" t="s">
        <v>254</v>
      </c>
      <c r="F354" s="76" t="s">
        <v>255</v>
      </c>
      <c r="G354" s="76" t="s">
        <v>256</v>
      </c>
      <c r="H354" s="76" t="s">
        <v>257</v>
      </c>
      <c r="I354" s="76" t="s">
        <v>258</v>
      </c>
      <c r="J354" s="78" t="s">
        <v>252</v>
      </c>
      <c r="K354" s="78" t="s">
        <v>259</v>
      </c>
      <c r="L354" s="76" t="s">
        <v>260</v>
      </c>
      <c r="M354" s="76" t="s">
        <v>261</v>
      </c>
      <c r="N354" s="76" t="s">
        <v>3553</v>
      </c>
      <c r="O354" s="76" t="s">
        <v>3554</v>
      </c>
      <c r="P354" s="76" t="s">
        <v>3555</v>
      </c>
      <c r="Q354" s="76" t="s">
        <v>3556</v>
      </c>
      <c r="R354" s="76" t="s">
        <v>303</v>
      </c>
      <c r="S354" s="76" t="s">
        <v>304</v>
      </c>
      <c r="T354" s="76" t="s">
        <v>338</v>
      </c>
      <c r="U354" s="76" t="s">
        <v>548</v>
      </c>
      <c r="V354" s="79">
        <v>300000</v>
      </c>
      <c r="W354" s="79">
        <v>0</v>
      </c>
      <c r="X354" s="76" t="s">
        <v>3608</v>
      </c>
      <c r="Y354" s="76" t="s">
        <v>2056</v>
      </c>
      <c r="Z354" s="76" t="s">
        <v>272</v>
      </c>
      <c r="AA354" s="76" t="s">
        <v>308</v>
      </c>
      <c r="AB354" s="76" t="s">
        <v>2057</v>
      </c>
      <c r="AC354" s="76" t="s">
        <v>256</v>
      </c>
      <c r="AD354" s="76" t="s">
        <v>2058</v>
      </c>
      <c r="AE354" s="76" t="s">
        <v>223</v>
      </c>
      <c r="AF354" s="76" t="s">
        <v>3609</v>
      </c>
      <c r="AG354" s="76" t="s">
        <v>3610</v>
      </c>
      <c r="AH354" s="76" t="s">
        <v>574</v>
      </c>
      <c r="AI354" s="78" t="s">
        <v>3045</v>
      </c>
      <c r="AJ354" s="78" t="s">
        <v>3090</v>
      </c>
      <c r="AK354" s="79">
        <v>118595</v>
      </c>
      <c r="AL354" s="76" t="s">
        <v>215</v>
      </c>
      <c r="AM354" s="78" t="s">
        <v>3092</v>
      </c>
      <c r="AN354" s="78" t="s">
        <v>3090</v>
      </c>
      <c r="AO354" s="78" t="s">
        <v>3090</v>
      </c>
      <c r="AP354" s="76" t="s">
        <v>232</v>
      </c>
      <c r="AQ354" s="76" t="s">
        <v>232</v>
      </c>
      <c r="AR354" s="79">
        <v>28330</v>
      </c>
      <c r="AS354" s="79" t="s">
        <v>256</v>
      </c>
      <c r="AT354" s="79">
        <v>11860</v>
      </c>
      <c r="AU354" s="76" t="s">
        <v>3615</v>
      </c>
      <c r="AV354" s="79">
        <v>78405</v>
      </c>
      <c r="AW354" s="79">
        <v>5880</v>
      </c>
      <c r="AX354" s="79">
        <v>72525</v>
      </c>
      <c r="AY354" s="79">
        <v>0</v>
      </c>
      <c r="AZ354" s="79">
        <v>78405</v>
      </c>
      <c r="BA354" s="76" t="s">
        <v>2063</v>
      </c>
      <c r="BB354" s="78" t="s">
        <v>2800</v>
      </c>
      <c r="BC354" s="78" t="s">
        <v>2861</v>
      </c>
      <c r="BD354" s="76">
        <v>65</v>
      </c>
      <c r="BE354" s="78" t="s">
        <v>3372</v>
      </c>
      <c r="BF354" s="76" t="s">
        <v>3616</v>
      </c>
      <c r="BG354" s="78" t="s">
        <v>3372</v>
      </c>
      <c r="BH354" s="76" t="s">
        <v>3616</v>
      </c>
      <c r="BI354" s="78" t="s">
        <v>3372</v>
      </c>
      <c r="BJ354" s="78" t="s">
        <v>3372</v>
      </c>
      <c r="BK354" s="76" t="s">
        <v>256</v>
      </c>
      <c r="BL354" s="79">
        <v>258962</v>
      </c>
      <c r="BM354" s="79">
        <v>180557</v>
      </c>
      <c r="BN354" s="76" t="s">
        <v>256</v>
      </c>
      <c r="BO354" s="76" t="s">
        <v>256</v>
      </c>
      <c r="BP354" s="76" t="s">
        <v>256</v>
      </c>
      <c r="BQ354" s="76" t="s">
        <v>256</v>
      </c>
      <c r="BR354" s="76" t="s">
        <v>256</v>
      </c>
      <c r="BS354" s="76" t="s">
        <v>293</v>
      </c>
      <c r="BT354" s="76" t="s">
        <v>256</v>
      </c>
      <c r="BU354" s="76" t="s">
        <v>256</v>
      </c>
      <c r="BV354" s="76" t="s">
        <v>256</v>
      </c>
      <c r="BW354" s="76" t="s">
        <v>256</v>
      </c>
      <c r="BX354" s="76" t="s">
        <v>256</v>
      </c>
      <c r="BY354" s="76" t="s">
        <v>1070</v>
      </c>
      <c r="BZ354" s="76" t="s">
        <v>256</v>
      </c>
      <c r="CA354" s="76" t="s">
        <v>256</v>
      </c>
      <c r="CB354" s="76" t="s">
        <v>256</v>
      </c>
      <c r="CC354" s="76" t="s">
        <v>256</v>
      </c>
      <c r="CD354" s="76" t="s">
        <v>2066</v>
      </c>
      <c r="CE354" s="76" t="s">
        <v>296</v>
      </c>
      <c r="CF354" s="76" t="s">
        <v>297</v>
      </c>
      <c r="CG354" s="76" t="s">
        <v>297</v>
      </c>
      <c r="CH354" s="76" t="s">
        <v>297</v>
      </c>
      <c r="CI354" s="76" t="s">
        <v>297</v>
      </c>
      <c r="CJ354" s="76" t="s">
        <v>297</v>
      </c>
      <c r="CK354" s="76" t="s">
        <v>297</v>
      </c>
      <c r="CL354" s="79">
        <v>0</v>
      </c>
      <c r="CM354" s="79">
        <v>0</v>
      </c>
      <c r="CN354" s="79">
        <v>0</v>
      </c>
      <c r="CO354" s="79">
        <v>0</v>
      </c>
      <c r="CP354" s="79">
        <v>0</v>
      </c>
      <c r="CQ354" s="79">
        <v>0</v>
      </c>
      <c r="CR354" s="79">
        <v>0</v>
      </c>
      <c r="CS354" s="79">
        <v>0</v>
      </c>
      <c r="CT354" s="79">
        <v>0</v>
      </c>
      <c r="CU354" s="79">
        <v>2021100052002700</v>
      </c>
      <c r="CV354" s="79" t="s">
        <v>256</v>
      </c>
      <c r="CW354" s="76" t="s">
        <v>256</v>
      </c>
      <c r="CX354" s="79" t="s">
        <v>3617</v>
      </c>
      <c r="CY354" s="79" t="s">
        <v>256</v>
      </c>
      <c r="CZ354" s="79" t="s">
        <v>256</v>
      </c>
      <c r="DA354" s="79" t="s">
        <v>256</v>
      </c>
      <c r="DB354" s="79" t="s">
        <v>256</v>
      </c>
      <c r="DC354" s="79" t="s">
        <v>256</v>
      </c>
      <c r="DD354" s="79" t="s">
        <v>256</v>
      </c>
      <c r="DE354" s="79" t="s">
        <v>256</v>
      </c>
      <c r="DF354" s="44" t="s">
        <v>256</v>
      </c>
    </row>
    <row r="355" spans="1:110" x14ac:dyDescent="0.25">
      <c r="A355" s="76" t="s">
        <v>251</v>
      </c>
      <c r="B355" s="77">
        <v>43770</v>
      </c>
      <c r="C355" s="78" t="s">
        <v>252</v>
      </c>
      <c r="D355" s="78" t="s">
        <v>253</v>
      </c>
      <c r="E355" s="76" t="s">
        <v>254</v>
      </c>
      <c r="F355" s="76" t="s">
        <v>255</v>
      </c>
      <c r="G355" s="76" t="s">
        <v>256</v>
      </c>
      <c r="H355" s="76" t="s">
        <v>257</v>
      </c>
      <c r="I355" s="76" t="s">
        <v>258</v>
      </c>
      <c r="J355" s="78" t="s">
        <v>252</v>
      </c>
      <c r="K355" s="78" t="s">
        <v>259</v>
      </c>
      <c r="L355" s="76" t="s">
        <v>260</v>
      </c>
      <c r="M355" s="76" t="s">
        <v>261</v>
      </c>
      <c r="N355" s="76" t="s">
        <v>3553</v>
      </c>
      <c r="O355" s="76" t="s">
        <v>3554</v>
      </c>
      <c r="P355" s="76" t="s">
        <v>3555</v>
      </c>
      <c r="Q355" s="76" t="s">
        <v>3556</v>
      </c>
      <c r="R355" s="76" t="s">
        <v>303</v>
      </c>
      <c r="S355" s="76" t="s">
        <v>304</v>
      </c>
      <c r="T355" s="76" t="s">
        <v>338</v>
      </c>
      <c r="U355" s="76" t="s">
        <v>548</v>
      </c>
      <c r="V355" s="79">
        <v>300000</v>
      </c>
      <c r="W355" s="79">
        <v>0</v>
      </c>
      <c r="X355" s="76" t="s">
        <v>3608</v>
      </c>
      <c r="Y355" s="76" t="s">
        <v>2056</v>
      </c>
      <c r="Z355" s="76" t="s">
        <v>272</v>
      </c>
      <c r="AA355" s="76" t="s">
        <v>308</v>
      </c>
      <c r="AB355" s="76" t="s">
        <v>2057</v>
      </c>
      <c r="AC355" s="76" t="s">
        <v>256</v>
      </c>
      <c r="AD355" s="76" t="s">
        <v>2058</v>
      </c>
      <c r="AE355" s="76" t="s">
        <v>223</v>
      </c>
      <c r="AF355" s="76" t="s">
        <v>3609</v>
      </c>
      <c r="AG355" s="76" t="s">
        <v>3610</v>
      </c>
      <c r="AH355" s="76" t="s">
        <v>574</v>
      </c>
      <c r="AI355" s="78" t="s">
        <v>3045</v>
      </c>
      <c r="AJ355" s="78" t="s">
        <v>3090</v>
      </c>
      <c r="AK355" s="79">
        <v>24300</v>
      </c>
      <c r="AL355" s="76" t="s">
        <v>211</v>
      </c>
      <c r="AM355" s="78" t="s">
        <v>3618</v>
      </c>
      <c r="AN355" s="78" t="s">
        <v>3412</v>
      </c>
      <c r="AO355" s="78" t="s">
        <v>1743</v>
      </c>
      <c r="AP355" s="76" t="s">
        <v>660</v>
      </c>
      <c r="AQ355" s="76" t="s">
        <v>232</v>
      </c>
      <c r="AR355" s="79">
        <v>4500</v>
      </c>
      <c r="AS355" s="79" t="s">
        <v>256</v>
      </c>
      <c r="AT355" s="79">
        <v>0</v>
      </c>
      <c r="AU355" s="76" t="s">
        <v>3619</v>
      </c>
      <c r="AV355" s="79">
        <v>19800</v>
      </c>
      <c r="AW355" s="79">
        <v>0</v>
      </c>
      <c r="AX355" s="79">
        <v>19800</v>
      </c>
      <c r="AY355" s="79">
        <v>0</v>
      </c>
      <c r="AZ355" s="79">
        <v>19800</v>
      </c>
      <c r="BA355" s="76" t="s">
        <v>3553</v>
      </c>
      <c r="BB355" s="78" t="s">
        <v>3620</v>
      </c>
      <c r="BC355" s="78" t="s">
        <v>3620</v>
      </c>
      <c r="BD355" s="76">
        <v>117</v>
      </c>
      <c r="BE355" s="78" t="s">
        <v>1631</v>
      </c>
      <c r="BF355" s="76" t="s">
        <v>3621</v>
      </c>
      <c r="BG355" s="78" t="s">
        <v>3622</v>
      </c>
      <c r="BH355" s="76" t="s">
        <v>3621</v>
      </c>
      <c r="BI355" s="78" t="s">
        <v>3622</v>
      </c>
      <c r="BJ355" s="78" t="s">
        <v>3622</v>
      </c>
      <c r="BK355" s="76" t="s">
        <v>256</v>
      </c>
      <c r="BL355" s="79">
        <v>179351</v>
      </c>
      <c r="BM355" s="79">
        <v>159551</v>
      </c>
      <c r="BN355" s="76" t="s">
        <v>256</v>
      </c>
      <c r="BO355" s="76" t="s">
        <v>256</v>
      </c>
      <c r="BP355" s="76" t="s">
        <v>256</v>
      </c>
      <c r="BQ355" s="76" t="s">
        <v>256</v>
      </c>
      <c r="BR355" s="76" t="s">
        <v>256</v>
      </c>
      <c r="BS355" s="76" t="s">
        <v>293</v>
      </c>
      <c r="BT355" s="76" t="s">
        <v>256</v>
      </c>
      <c r="BU355" s="76" t="s">
        <v>256</v>
      </c>
      <c r="BV355" s="76" t="s">
        <v>256</v>
      </c>
      <c r="BW355" s="76" t="s">
        <v>256</v>
      </c>
      <c r="BX355" s="76" t="s">
        <v>256</v>
      </c>
      <c r="BY355" s="76" t="s">
        <v>1070</v>
      </c>
      <c r="BZ355" s="76" t="s">
        <v>256</v>
      </c>
      <c r="CA355" s="76" t="s">
        <v>256</v>
      </c>
      <c r="CB355" s="76" t="s">
        <v>256</v>
      </c>
      <c r="CC355" s="76" t="s">
        <v>256</v>
      </c>
      <c r="CD355" s="76" t="s">
        <v>2066</v>
      </c>
      <c r="CE355" s="76" t="s">
        <v>296</v>
      </c>
      <c r="CF355" s="76" t="s">
        <v>297</v>
      </c>
      <c r="CG355" s="76" t="s">
        <v>297</v>
      </c>
      <c r="CH355" s="76" t="s">
        <v>297</v>
      </c>
      <c r="CI355" s="76" t="s">
        <v>297</v>
      </c>
      <c r="CJ355" s="76" t="s">
        <v>297</v>
      </c>
      <c r="CK355" s="76" t="s">
        <v>297</v>
      </c>
      <c r="CL355" s="79">
        <v>0</v>
      </c>
      <c r="CM355" s="79">
        <v>0</v>
      </c>
      <c r="CN355" s="79">
        <v>0</v>
      </c>
      <c r="CO355" s="79">
        <v>0</v>
      </c>
      <c r="CP355" s="79">
        <v>0</v>
      </c>
      <c r="CQ355" s="79">
        <v>0</v>
      </c>
      <c r="CR355" s="79">
        <v>0</v>
      </c>
      <c r="CS355" s="79">
        <v>0</v>
      </c>
      <c r="CT355" s="79">
        <v>0</v>
      </c>
      <c r="CU355" s="79">
        <v>2021100052029970</v>
      </c>
      <c r="CV355" s="79" t="s">
        <v>256</v>
      </c>
      <c r="CW355" s="76" t="s">
        <v>256</v>
      </c>
      <c r="CX355" s="79" t="s">
        <v>3623</v>
      </c>
      <c r="CY355" s="79" t="s">
        <v>256</v>
      </c>
      <c r="CZ355" s="79" t="s">
        <v>256</v>
      </c>
      <c r="DA355" s="79" t="s">
        <v>256</v>
      </c>
      <c r="DB355" s="79" t="s">
        <v>256</v>
      </c>
      <c r="DC355" s="79" t="s">
        <v>256</v>
      </c>
      <c r="DD355" s="79" t="s">
        <v>256</v>
      </c>
      <c r="DE355" s="79" t="s">
        <v>256</v>
      </c>
      <c r="DF355" s="44" t="s">
        <v>256</v>
      </c>
    </row>
    <row r="356" spans="1:110" x14ac:dyDescent="0.25">
      <c r="A356" s="76" t="s">
        <v>251</v>
      </c>
      <c r="B356" s="77">
        <v>43770</v>
      </c>
      <c r="C356" s="78" t="s">
        <v>252</v>
      </c>
      <c r="D356" s="78" t="s">
        <v>253</v>
      </c>
      <c r="E356" s="76" t="s">
        <v>254</v>
      </c>
      <c r="F356" s="76" t="s">
        <v>255</v>
      </c>
      <c r="G356" s="76" t="s">
        <v>256</v>
      </c>
      <c r="H356" s="76" t="s">
        <v>257</v>
      </c>
      <c r="I356" s="76" t="s">
        <v>258</v>
      </c>
      <c r="J356" s="78" t="s">
        <v>252</v>
      </c>
      <c r="K356" s="78" t="s">
        <v>259</v>
      </c>
      <c r="L356" s="76" t="s">
        <v>260</v>
      </c>
      <c r="M356" s="76" t="s">
        <v>261</v>
      </c>
      <c r="N356" s="76" t="s">
        <v>3553</v>
      </c>
      <c r="O356" s="76" t="s">
        <v>3554</v>
      </c>
      <c r="P356" s="76" t="s">
        <v>3555</v>
      </c>
      <c r="Q356" s="76" t="s">
        <v>3556</v>
      </c>
      <c r="R356" s="76" t="s">
        <v>303</v>
      </c>
      <c r="S356" s="76" t="s">
        <v>304</v>
      </c>
      <c r="T356" s="76" t="s">
        <v>338</v>
      </c>
      <c r="U356" s="76" t="s">
        <v>548</v>
      </c>
      <c r="V356" s="79">
        <v>300000</v>
      </c>
      <c r="W356" s="79">
        <v>0</v>
      </c>
      <c r="X356" s="76" t="s">
        <v>3608</v>
      </c>
      <c r="Y356" s="76" t="s">
        <v>2056</v>
      </c>
      <c r="Z356" s="76" t="s">
        <v>272</v>
      </c>
      <c r="AA356" s="76" t="s">
        <v>308</v>
      </c>
      <c r="AB356" s="76" t="s">
        <v>2057</v>
      </c>
      <c r="AC356" s="76" t="s">
        <v>256</v>
      </c>
      <c r="AD356" s="76" t="s">
        <v>2058</v>
      </c>
      <c r="AE356" s="76" t="s">
        <v>223</v>
      </c>
      <c r="AF356" s="76" t="s">
        <v>3609</v>
      </c>
      <c r="AG356" s="76" t="s">
        <v>3610</v>
      </c>
      <c r="AH356" s="76" t="s">
        <v>574</v>
      </c>
      <c r="AI356" s="78" t="s">
        <v>3045</v>
      </c>
      <c r="AJ356" s="78" t="s">
        <v>3090</v>
      </c>
      <c r="AK356" s="79">
        <v>24300</v>
      </c>
      <c r="AL356" s="76" t="s">
        <v>211</v>
      </c>
      <c r="AM356" s="78" t="s">
        <v>1631</v>
      </c>
      <c r="AN356" s="78" t="s">
        <v>3412</v>
      </c>
      <c r="AO356" s="78" t="s">
        <v>1743</v>
      </c>
      <c r="AP356" s="76" t="s">
        <v>660</v>
      </c>
      <c r="AQ356" s="76" t="s">
        <v>232</v>
      </c>
      <c r="AR356" s="79">
        <v>19800</v>
      </c>
      <c r="AS356" s="79" t="s">
        <v>256</v>
      </c>
      <c r="AT356" s="79">
        <v>0</v>
      </c>
      <c r="AU356" s="76" t="s">
        <v>3619</v>
      </c>
      <c r="AV356" s="79">
        <v>4500</v>
      </c>
      <c r="AW356" s="79">
        <v>0</v>
      </c>
      <c r="AX356" s="79">
        <v>4500</v>
      </c>
      <c r="AY356" s="79">
        <v>0</v>
      </c>
      <c r="AZ356" s="79">
        <v>4500</v>
      </c>
      <c r="BA356" s="76" t="s">
        <v>3553</v>
      </c>
      <c r="BB356" s="78" t="s">
        <v>1631</v>
      </c>
      <c r="BC356" s="78" t="s">
        <v>1631</v>
      </c>
      <c r="BD356" s="76">
        <v>124</v>
      </c>
      <c r="BE356" s="78" t="s">
        <v>2765</v>
      </c>
      <c r="BF356" s="76" t="s">
        <v>3624</v>
      </c>
      <c r="BG356" s="78" t="s">
        <v>2767</v>
      </c>
      <c r="BH356" s="76" t="s">
        <v>3624</v>
      </c>
      <c r="BI356" s="78" t="s">
        <v>2767</v>
      </c>
      <c r="BJ356" s="78" t="s">
        <v>2767</v>
      </c>
      <c r="BK356" s="76" t="s">
        <v>256</v>
      </c>
      <c r="BL356" s="79">
        <v>159551</v>
      </c>
      <c r="BM356" s="79">
        <v>155051</v>
      </c>
      <c r="BN356" s="76" t="s">
        <v>256</v>
      </c>
      <c r="BO356" s="76" t="s">
        <v>256</v>
      </c>
      <c r="BP356" s="76" t="s">
        <v>256</v>
      </c>
      <c r="BQ356" s="76" t="s">
        <v>256</v>
      </c>
      <c r="BR356" s="76" t="s">
        <v>256</v>
      </c>
      <c r="BS356" s="76" t="s">
        <v>293</v>
      </c>
      <c r="BT356" s="76" t="s">
        <v>256</v>
      </c>
      <c r="BU356" s="76" t="s">
        <v>256</v>
      </c>
      <c r="BV356" s="76" t="s">
        <v>256</v>
      </c>
      <c r="BW356" s="76" t="s">
        <v>256</v>
      </c>
      <c r="BX356" s="76" t="s">
        <v>256</v>
      </c>
      <c r="BY356" s="76" t="s">
        <v>1070</v>
      </c>
      <c r="BZ356" s="76" t="s">
        <v>256</v>
      </c>
      <c r="CA356" s="76" t="s">
        <v>256</v>
      </c>
      <c r="CB356" s="76" t="s">
        <v>256</v>
      </c>
      <c r="CC356" s="76" t="s">
        <v>256</v>
      </c>
      <c r="CD356" s="76" t="s">
        <v>2066</v>
      </c>
      <c r="CE356" s="76" t="s">
        <v>296</v>
      </c>
      <c r="CF356" s="76" t="s">
        <v>297</v>
      </c>
      <c r="CG356" s="76" t="s">
        <v>297</v>
      </c>
      <c r="CH356" s="76" t="s">
        <v>297</v>
      </c>
      <c r="CI356" s="76" t="s">
        <v>297</v>
      </c>
      <c r="CJ356" s="76" t="s">
        <v>297</v>
      </c>
      <c r="CK356" s="76" t="s">
        <v>297</v>
      </c>
      <c r="CL356" s="79">
        <v>0</v>
      </c>
      <c r="CM356" s="79">
        <v>0</v>
      </c>
      <c r="CN356" s="79">
        <v>0</v>
      </c>
      <c r="CO356" s="79">
        <v>0</v>
      </c>
      <c r="CP356" s="79">
        <v>0</v>
      </c>
      <c r="CQ356" s="79">
        <v>0</v>
      </c>
      <c r="CR356" s="79">
        <v>0</v>
      </c>
      <c r="CS356" s="79">
        <v>0</v>
      </c>
      <c r="CT356" s="79">
        <v>0</v>
      </c>
      <c r="CU356" s="79">
        <v>2021100052035710</v>
      </c>
      <c r="CV356" s="79" t="s">
        <v>256</v>
      </c>
      <c r="CW356" s="76" t="s">
        <v>256</v>
      </c>
      <c r="CX356" s="79" t="s">
        <v>3625</v>
      </c>
      <c r="CY356" s="79" t="s">
        <v>256</v>
      </c>
      <c r="CZ356" s="79" t="s">
        <v>256</v>
      </c>
      <c r="DA356" s="79" t="s">
        <v>256</v>
      </c>
      <c r="DB356" s="79" t="s">
        <v>256</v>
      </c>
      <c r="DC356" s="79" t="s">
        <v>256</v>
      </c>
      <c r="DD356" s="79" t="s">
        <v>256</v>
      </c>
      <c r="DE356" s="79" t="s">
        <v>256</v>
      </c>
      <c r="DF356" s="44" t="s">
        <v>256</v>
      </c>
    </row>
    <row r="357" spans="1:110" x14ac:dyDescent="0.25">
      <c r="A357" s="76" t="s">
        <v>251</v>
      </c>
      <c r="B357" s="77">
        <v>43770</v>
      </c>
      <c r="C357" s="78" t="s">
        <v>252</v>
      </c>
      <c r="D357" s="78" t="s">
        <v>253</v>
      </c>
      <c r="E357" s="76" t="s">
        <v>254</v>
      </c>
      <c r="F357" s="76" t="s">
        <v>255</v>
      </c>
      <c r="G357" s="76" t="s">
        <v>256</v>
      </c>
      <c r="H357" s="76" t="s">
        <v>257</v>
      </c>
      <c r="I357" s="76" t="s">
        <v>258</v>
      </c>
      <c r="J357" s="78" t="s">
        <v>252</v>
      </c>
      <c r="K357" s="78" t="s">
        <v>259</v>
      </c>
      <c r="L357" s="76" t="s">
        <v>260</v>
      </c>
      <c r="M357" s="76" t="s">
        <v>261</v>
      </c>
      <c r="N357" s="76" t="s">
        <v>1268</v>
      </c>
      <c r="O357" s="76" t="s">
        <v>1269</v>
      </c>
      <c r="P357" s="76" t="s">
        <v>1270</v>
      </c>
      <c r="Q357" s="76" t="s">
        <v>1268</v>
      </c>
      <c r="R357" s="76" t="s">
        <v>844</v>
      </c>
      <c r="S357" s="76" t="s">
        <v>445</v>
      </c>
      <c r="T357" s="76" t="s">
        <v>338</v>
      </c>
      <c r="U357" s="76" t="s">
        <v>203</v>
      </c>
      <c r="V357" s="79">
        <v>300000</v>
      </c>
      <c r="W357" s="79">
        <v>0</v>
      </c>
      <c r="X357" s="76" t="s">
        <v>3626</v>
      </c>
      <c r="Y357" s="76" t="s">
        <v>340</v>
      </c>
      <c r="Z357" s="76" t="s">
        <v>272</v>
      </c>
      <c r="AA357" s="76" t="s">
        <v>341</v>
      </c>
      <c r="AB357" s="76" t="s">
        <v>342</v>
      </c>
      <c r="AC357" s="76" t="s">
        <v>256</v>
      </c>
      <c r="AD357" s="76" t="s">
        <v>343</v>
      </c>
      <c r="AE357" s="76" t="s">
        <v>222</v>
      </c>
      <c r="AF357" s="76" t="s">
        <v>3347</v>
      </c>
      <c r="AG357" s="76" t="s">
        <v>3348</v>
      </c>
      <c r="AH357" s="76" t="s">
        <v>3349</v>
      </c>
      <c r="AI357" s="78" t="s">
        <v>2976</v>
      </c>
      <c r="AJ357" s="78" t="s">
        <v>3544</v>
      </c>
      <c r="AK357" s="79">
        <v>63857</v>
      </c>
      <c r="AL357" s="76" t="s">
        <v>213</v>
      </c>
      <c r="AM357" s="78" t="s">
        <v>3092</v>
      </c>
      <c r="AN357" s="78" t="s">
        <v>3092</v>
      </c>
      <c r="AO357" s="78" t="s">
        <v>3092</v>
      </c>
      <c r="AP357" s="76" t="s">
        <v>232</v>
      </c>
      <c r="AQ357" s="76" t="s">
        <v>232</v>
      </c>
      <c r="AR357" s="79">
        <v>36998</v>
      </c>
      <c r="AS357" s="79" t="s">
        <v>256</v>
      </c>
      <c r="AT357" s="79">
        <v>7050</v>
      </c>
      <c r="AU357" s="76" t="s">
        <v>3627</v>
      </c>
      <c r="AV357" s="79">
        <v>19809</v>
      </c>
      <c r="AW357" s="79">
        <v>1486</v>
      </c>
      <c r="AX357" s="79">
        <v>18323</v>
      </c>
      <c r="AY357" s="79">
        <v>0</v>
      </c>
      <c r="AZ357" s="79">
        <v>19809</v>
      </c>
      <c r="BA357" s="76" t="s">
        <v>350</v>
      </c>
      <c r="BB357" s="78" t="s">
        <v>1593</v>
      </c>
      <c r="BC357" s="78" t="s">
        <v>1593</v>
      </c>
      <c r="BD357" s="76">
        <v>59</v>
      </c>
      <c r="BE357" s="78" t="s">
        <v>1595</v>
      </c>
      <c r="BF357" s="76" t="s">
        <v>3628</v>
      </c>
      <c r="BG357" s="78" t="s">
        <v>1595</v>
      </c>
      <c r="BH357" s="76" t="s">
        <v>3628</v>
      </c>
      <c r="BI357" s="78" t="s">
        <v>1595</v>
      </c>
      <c r="BJ357" s="78" t="s">
        <v>1595</v>
      </c>
      <c r="BK357" s="76" t="s">
        <v>256</v>
      </c>
      <c r="BL357" s="79">
        <v>211951</v>
      </c>
      <c r="BM357" s="79">
        <v>192142</v>
      </c>
      <c r="BN357" s="76" t="s">
        <v>256</v>
      </c>
      <c r="BO357" s="76" t="s">
        <v>256</v>
      </c>
      <c r="BP357" s="76" t="s">
        <v>256</v>
      </c>
      <c r="BQ357" s="76" t="s">
        <v>256</v>
      </c>
      <c r="BR357" s="76" t="s">
        <v>256</v>
      </c>
      <c r="BS357" s="76" t="s">
        <v>293</v>
      </c>
      <c r="BT357" s="76" t="s">
        <v>256</v>
      </c>
      <c r="BU357" s="76" t="s">
        <v>256</v>
      </c>
      <c r="BV357" s="76" t="s">
        <v>256</v>
      </c>
      <c r="BW357" s="76" t="s">
        <v>256</v>
      </c>
      <c r="BX357" s="76" t="s">
        <v>256</v>
      </c>
      <c r="BY357" s="76" t="s">
        <v>634</v>
      </c>
      <c r="BZ357" s="76" t="s">
        <v>256</v>
      </c>
      <c r="CA357" s="76" t="s">
        <v>256</v>
      </c>
      <c r="CB357" s="76" t="s">
        <v>256</v>
      </c>
      <c r="CC357" s="76" t="s">
        <v>256</v>
      </c>
      <c r="CD357" s="76" t="s">
        <v>353</v>
      </c>
      <c r="CE357" s="76" t="s">
        <v>296</v>
      </c>
      <c r="CF357" s="76" t="s">
        <v>297</v>
      </c>
      <c r="CG357" s="76" t="s">
        <v>297</v>
      </c>
      <c r="CH357" s="76" t="s">
        <v>297</v>
      </c>
      <c r="CI357" s="76" t="s">
        <v>297</v>
      </c>
      <c r="CJ357" s="76" t="s">
        <v>297</v>
      </c>
      <c r="CK357" s="76" t="s">
        <v>297</v>
      </c>
      <c r="CL357" s="79">
        <v>0</v>
      </c>
      <c r="CM357" s="79">
        <v>0</v>
      </c>
      <c r="CN357" s="79">
        <v>0</v>
      </c>
      <c r="CO357" s="79">
        <v>0</v>
      </c>
      <c r="CP357" s="79">
        <v>0</v>
      </c>
      <c r="CQ357" s="79">
        <v>0</v>
      </c>
      <c r="CR357" s="79">
        <v>0</v>
      </c>
      <c r="CS357" s="79">
        <v>0</v>
      </c>
      <c r="CT357" s="79">
        <v>0</v>
      </c>
      <c r="CU357" s="79">
        <v>2021100052003000</v>
      </c>
      <c r="CV357" s="79" t="s">
        <v>256</v>
      </c>
      <c r="CW357" s="76" t="s">
        <v>256</v>
      </c>
      <c r="CX357" s="79" t="s">
        <v>3629</v>
      </c>
      <c r="CY357" s="79" t="s">
        <v>256</v>
      </c>
      <c r="CZ357" s="79" t="s">
        <v>256</v>
      </c>
      <c r="DA357" s="79" t="s">
        <v>256</v>
      </c>
      <c r="DB357" s="79" t="s">
        <v>256</v>
      </c>
      <c r="DC357" s="79" t="s">
        <v>256</v>
      </c>
      <c r="DD357" s="79" t="s">
        <v>256</v>
      </c>
      <c r="DE357" s="79" t="s">
        <v>256</v>
      </c>
      <c r="DF357" s="44" t="s">
        <v>256</v>
      </c>
    </row>
    <row r="358" spans="1:110" x14ac:dyDescent="0.25">
      <c r="A358" s="76" t="s">
        <v>251</v>
      </c>
      <c r="B358" s="77">
        <v>43770</v>
      </c>
      <c r="C358" s="78" t="s">
        <v>252</v>
      </c>
      <c r="D358" s="78" t="s">
        <v>253</v>
      </c>
      <c r="E358" s="76" t="s">
        <v>254</v>
      </c>
      <c r="F358" s="76" t="s">
        <v>255</v>
      </c>
      <c r="G358" s="76" t="s">
        <v>256</v>
      </c>
      <c r="H358" s="76" t="s">
        <v>257</v>
      </c>
      <c r="I358" s="76" t="s">
        <v>258</v>
      </c>
      <c r="J358" s="78" t="s">
        <v>252</v>
      </c>
      <c r="K358" s="78" t="s">
        <v>259</v>
      </c>
      <c r="L358" s="76" t="s">
        <v>260</v>
      </c>
      <c r="M358" s="76" t="s">
        <v>261</v>
      </c>
      <c r="N358" s="76" t="s">
        <v>3630</v>
      </c>
      <c r="O358" s="76" t="s">
        <v>3631</v>
      </c>
      <c r="P358" s="76" t="s">
        <v>3632</v>
      </c>
      <c r="Q358" s="76" t="s">
        <v>3633</v>
      </c>
      <c r="R358" s="76" t="s">
        <v>1233</v>
      </c>
      <c r="S358" s="76" t="s">
        <v>493</v>
      </c>
      <c r="T358" s="76" t="s">
        <v>268</v>
      </c>
      <c r="U358" s="76" t="s">
        <v>269</v>
      </c>
      <c r="V358" s="79">
        <v>300000</v>
      </c>
      <c r="W358" s="79">
        <v>0</v>
      </c>
      <c r="X358" s="76" t="s">
        <v>3634</v>
      </c>
      <c r="Y358" s="76" t="s">
        <v>1754</v>
      </c>
      <c r="Z358" s="76" t="s">
        <v>362</v>
      </c>
      <c r="AA358" s="76" t="s">
        <v>496</v>
      </c>
      <c r="AB358" s="76" t="s">
        <v>296</v>
      </c>
      <c r="AC358" s="76" t="s">
        <v>297</v>
      </c>
      <c r="AD358" s="76" t="s">
        <v>1755</v>
      </c>
      <c r="AE358" s="76" t="s">
        <v>222</v>
      </c>
      <c r="AF358" s="76" t="s">
        <v>3635</v>
      </c>
      <c r="AG358" s="76" t="s">
        <v>3636</v>
      </c>
      <c r="AH358" s="76" t="s">
        <v>1180</v>
      </c>
      <c r="AI358" s="78" t="s">
        <v>3637</v>
      </c>
      <c r="AJ358" s="78" t="s">
        <v>2656</v>
      </c>
      <c r="AK358" s="79">
        <v>205471</v>
      </c>
      <c r="AL358" s="76" t="s">
        <v>217</v>
      </c>
      <c r="AM358" s="78" t="s">
        <v>2977</v>
      </c>
      <c r="AN358" s="78" t="s">
        <v>3206</v>
      </c>
      <c r="AO358" s="78" t="s">
        <v>3206</v>
      </c>
      <c r="AP358" s="76" t="s">
        <v>373</v>
      </c>
      <c r="AQ358" s="76" t="s">
        <v>373</v>
      </c>
      <c r="AR358" s="79">
        <v>28511</v>
      </c>
      <c r="AS358" s="79" t="s">
        <v>256</v>
      </c>
      <c r="AT358" s="79">
        <v>0</v>
      </c>
      <c r="AU358" s="76" t="s">
        <v>3638</v>
      </c>
      <c r="AV358" s="79">
        <v>176960</v>
      </c>
      <c r="AW358" s="79">
        <v>0</v>
      </c>
      <c r="AX358" s="79">
        <v>176960</v>
      </c>
      <c r="AY358" s="79">
        <v>0</v>
      </c>
      <c r="AZ358" s="79">
        <v>176960</v>
      </c>
      <c r="BA358" s="76" t="s">
        <v>3630</v>
      </c>
      <c r="BB358" s="78" t="s">
        <v>2774</v>
      </c>
      <c r="BC358" s="78" t="s">
        <v>3620</v>
      </c>
      <c r="BD358" s="76">
        <v>117</v>
      </c>
      <c r="BE358" s="78" t="s">
        <v>1631</v>
      </c>
      <c r="BF358" s="76" t="s">
        <v>3639</v>
      </c>
      <c r="BG358" s="78" t="s">
        <v>3622</v>
      </c>
      <c r="BH358" s="76" t="s">
        <v>3639</v>
      </c>
      <c r="BI358" s="78" t="s">
        <v>3622</v>
      </c>
      <c r="BJ358" s="78" t="s">
        <v>3622</v>
      </c>
      <c r="BK358" s="76" t="s">
        <v>256</v>
      </c>
      <c r="BL358" s="79">
        <v>300000</v>
      </c>
      <c r="BM358" s="79">
        <v>123040</v>
      </c>
      <c r="BN358" s="76" t="s">
        <v>290</v>
      </c>
      <c r="BO358" s="76" t="s">
        <v>291</v>
      </c>
      <c r="BP358" s="76" t="s">
        <v>3640</v>
      </c>
      <c r="BQ358" s="76" t="s">
        <v>256</v>
      </c>
      <c r="BR358" s="76" t="s">
        <v>256</v>
      </c>
      <c r="BS358" s="76" t="s">
        <v>293</v>
      </c>
      <c r="BT358" s="76" t="s">
        <v>256</v>
      </c>
      <c r="BU358" s="76" t="s">
        <v>256</v>
      </c>
      <c r="BV358" s="76" t="s">
        <v>256</v>
      </c>
      <c r="BW358" s="76" t="s">
        <v>256</v>
      </c>
      <c r="BX358" s="76" t="s">
        <v>256</v>
      </c>
      <c r="BY358" s="76" t="s">
        <v>294</v>
      </c>
      <c r="BZ358" s="76" t="s">
        <v>256</v>
      </c>
      <c r="CA358" s="76" t="s">
        <v>256</v>
      </c>
      <c r="CB358" s="76" t="s">
        <v>256</v>
      </c>
      <c r="CC358" s="76" t="s">
        <v>256</v>
      </c>
      <c r="CD358" s="76" t="s">
        <v>1762</v>
      </c>
      <c r="CE358" s="76" t="s">
        <v>296</v>
      </c>
      <c r="CF358" s="76" t="s">
        <v>297</v>
      </c>
      <c r="CG358" s="76" t="s">
        <v>297</v>
      </c>
      <c r="CH358" s="76" t="s">
        <v>297</v>
      </c>
      <c r="CI358" s="76" t="s">
        <v>297</v>
      </c>
      <c r="CJ358" s="76" t="s">
        <v>297</v>
      </c>
      <c r="CK358" s="76" t="s">
        <v>297</v>
      </c>
      <c r="CL358" s="79">
        <v>0</v>
      </c>
      <c r="CM358" s="79">
        <v>0</v>
      </c>
      <c r="CN358" s="79">
        <v>0</v>
      </c>
      <c r="CO358" s="79">
        <v>0</v>
      </c>
      <c r="CP358" s="79">
        <v>0</v>
      </c>
      <c r="CQ358" s="79">
        <v>0</v>
      </c>
      <c r="CR358" s="79">
        <v>0</v>
      </c>
      <c r="CS358" s="79">
        <v>0</v>
      </c>
      <c r="CT358" s="79">
        <v>0</v>
      </c>
      <c r="CU358" s="79">
        <v>2021100052003290</v>
      </c>
      <c r="CV358" s="79" t="s">
        <v>256</v>
      </c>
      <c r="CW358" s="76" t="s">
        <v>256</v>
      </c>
      <c r="CX358" s="79" t="s">
        <v>3641</v>
      </c>
      <c r="CY358" s="79" t="s">
        <v>256</v>
      </c>
      <c r="CZ358" s="79" t="s">
        <v>256</v>
      </c>
      <c r="DA358" s="79" t="s">
        <v>256</v>
      </c>
      <c r="DB358" s="79" t="s">
        <v>256</v>
      </c>
      <c r="DC358" s="79" t="s">
        <v>256</v>
      </c>
      <c r="DD358" s="79" t="s">
        <v>256</v>
      </c>
      <c r="DE358" s="79" t="s">
        <v>256</v>
      </c>
      <c r="DF358" s="44" t="s">
        <v>256</v>
      </c>
    </row>
    <row r="359" spans="1:110" x14ac:dyDescent="0.25">
      <c r="A359" s="76" t="s">
        <v>251</v>
      </c>
      <c r="B359" s="77">
        <v>43770</v>
      </c>
      <c r="C359" s="78" t="s">
        <v>252</v>
      </c>
      <c r="D359" s="78" t="s">
        <v>253</v>
      </c>
      <c r="E359" s="76" t="s">
        <v>254</v>
      </c>
      <c r="F359" s="76" t="s">
        <v>255</v>
      </c>
      <c r="G359" s="76" t="s">
        <v>256</v>
      </c>
      <c r="H359" s="76" t="s">
        <v>257</v>
      </c>
      <c r="I359" s="76" t="s">
        <v>258</v>
      </c>
      <c r="J359" s="78" t="s">
        <v>252</v>
      </c>
      <c r="K359" s="78" t="s">
        <v>259</v>
      </c>
      <c r="L359" s="76" t="s">
        <v>260</v>
      </c>
      <c r="M359" s="76" t="s">
        <v>261</v>
      </c>
      <c r="N359" s="76" t="s">
        <v>2825</v>
      </c>
      <c r="O359" s="76" t="s">
        <v>927</v>
      </c>
      <c r="P359" s="76" t="s">
        <v>2826</v>
      </c>
      <c r="Q359" s="76" t="s">
        <v>2827</v>
      </c>
      <c r="R359" s="76" t="s">
        <v>2828</v>
      </c>
      <c r="S359" s="76" t="s">
        <v>267</v>
      </c>
      <c r="T359" s="76" t="s">
        <v>338</v>
      </c>
      <c r="U359" s="76" t="s">
        <v>548</v>
      </c>
      <c r="V359" s="79">
        <v>300000</v>
      </c>
      <c r="W359" s="79">
        <v>0</v>
      </c>
      <c r="X359" s="76" t="s">
        <v>3642</v>
      </c>
      <c r="Y359" s="76" t="s">
        <v>610</v>
      </c>
      <c r="Z359" s="76" t="s">
        <v>272</v>
      </c>
      <c r="AA359" s="76" t="s">
        <v>611</v>
      </c>
      <c r="AB359" s="76" t="s">
        <v>612</v>
      </c>
      <c r="AC359" s="76" t="s">
        <v>613</v>
      </c>
      <c r="AD359" s="76" t="s">
        <v>614</v>
      </c>
      <c r="AE359" s="76" t="s">
        <v>222</v>
      </c>
      <c r="AF359" s="76" t="s">
        <v>2830</v>
      </c>
      <c r="AG359" s="76" t="s">
        <v>2831</v>
      </c>
      <c r="AH359" s="76" t="s">
        <v>574</v>
      </c>
      <c r="AI359" s="78" t="s">
        <v>2977</v>
      </c>
      <c r="AJ359" s="78" t="s">
        <v>3148</v>
      </c>
      <c r="AK359" s="79">
        <v>15260</v>
      </c>
      <c r="AL359" s="76" t="s">
        <v>210</v>
      </c>
      <c r="AM359" s="78" t="s">
        <v>3267</v>
      </c>
      <c r="AN359" s="78" t="s">
        <v>3400</v>
      </c>
      <c r="AO359" s="78" t="s">
        <v>3267</v>
      </c>
      <c r="AP359" s="76" t="s">
        <v>317</v>
      </c>
      <c r="AQ359" s="76" t="s">
        <v>232</v>
      </c>
      <c r="AR359" s="79">
        <v>0</v>
      </c>
      <c r="AS359" s="79" t="s">
        <v>256</v>
      </c>
      <c r="AT359" s="79">
        <v>0</v>
      </c>
      <c r="AU359" s="76" t="s">
        <v>256</v>
      </c>
      <c r="AV359" s="79">
        <v>15260</v>
      </c>
      <c r="AW359" s="79">
        <v>0</v>
      </c>
      <c r="AX359" s="79">
        <v>15260</v>
      </c>
      <c r="AY359" s="79">
        <v>0</v>
      </c>
      <c r="AZ359" s="79">
        <v>15260</v>
      </c>
      <c r="BA359" s="76" t="s">
        <v>2825</v>
      </c>
      <c r="BB359" s="78" t="s">
        <v>2741</v>
      </c>
      <c r="BC359" s="78" t="s">
        <v>3643</v>
      </c>
      <c r="BD359" s="76">
        <v>89</v>
      </c>
      <c r="BE359" s="78" t="s">
        <v>3644</v>
      </c>
      <c r="BF359" s="76" t="s">
        <v>3645</v>
      </c>
      <c r="BG359" s="78" t="s">
        <v>3644</v>
      </c>
      <c r="BH359" s="76" t="s">
        <v>3645</v>
      </c>
      <c r="BI359" s="78" t="s">
        <v>3644</v>
      </c>
      <c r="BJ359" s="78" t="s">
        <v>3644</v>
      </c>
      <c r="BK359" s="76" t="s">
        <v>256</v>
      </c>
      <c r="BL359" s="79">
        <v>153027</v>
      </c>
      <c r="BM359" s="79">
        <v>137767</v>
      </c>
      <c r="BN359" s="76" t="s">
        <v>256</v>
      </c>
      <c r="BO359" s="76" t="s">
        <v>256</v>
      </c>
      <c r="BP359" s="76" t="s">
        <v>256</v>
      </c>
      <c r="BQ359" s="76" t="s">
        <v>256</v>
      </c>
      <c r="BR359" s="76" t="s">
        <v>613</v>
      </c>
      <c r="BS359" s="76" t="s">
        <v>293</v>
      </c>
      <c r="BT359" s="76" t="s">
        <v>256</v>
      </c>
      <c r="BU359" s="76" t="s">
        <v>256</v>
      </c>
      <c r="BV359" s="76" t="s">
        <v>256</v>
      </c>
      <c r="BW359" s="76" t="s">
        <v>256</v>
      </c>
      <c r="BX359" s="76" t="s">
        <v>256</v>
      </c>
      <c r="BY359" s="76" t="s">
        <v>580</v>
      </c>
      <c r="BZ359" s="76" t="s">
        <v>256</v>
      </c>
      <c r="CA359" s="76" t="s">
        <v>256</v>
      </c>
      <c r="CB359" s="76" t="s">
        <v>256</v>
      </c>
      <c r="CC359" s="76" t="s">
        <v>256</v>
      </c>
      <c r="CD359" s="76" t="s">
        <v>691</v>
      </c>
      <c r="CE359" s="76" t="s">
        <v>296</v>
      </c>
      <c r="CF359" s="76" t="s">
        <v>297</v>
      </c>
      <c r="CG359" s="76" t="s">
        <v>297</v>
      </c>
      <c r="CH359" s="76" t="s">
        <v>297</v>
      </c>
      <c r="CI359" s="76" t="s">
        <v>297</v>
      </c>
      <c r="CJ359" s="76" t="s">
        <v>297</v>
      </c>
      <c r="CK359" s="76" t="s">
        <v>297</v>
      </c>
      <c r="CL359" s="79">
        <v>0</v>
      </c>
      <c r="CM359" s="79">
        <v>0</v>
      </c>
      <c r="CN359" s="79">
        <v>0</v>
      </c>
      <c r="CO359" s="79">
        <v>0</v>
      </c>
      <c r="CP359" s="79">
        <v>0</v>
      </c>
      <c r="CQ359" s="79">
        <v>0</v>
      </c>
      <c r="CR359" s="79">
        <v>0</v>
      </c>
      <c r="CS359" s="79">
        <v>0</v>
      </c>
      <c r="CT359" s="79">
        <v>0</v>
      </c>
      <c r="CU359" s="79">
        <v>2021100052014800</v>
      </c>
      <c r="CV359" s="79" t="s">
        <v>256</v>
      </c>
      <c r="CW359" s="76" t="s">
        <v>256</v>
      </c>
      <c r="CX359" s="79" t="s">
        <v>3646</v>
      </c>
      <c r="CY359" s="79" t="s">
        <v>256</v>
      </c>
      <c r="CZ359" s="79" t="s">
        <v>256</v>
      </c>
      <c r="DA359" s="79" t="s">
        <v>256</v>
      </c>
      <c r="DB359" s="79" t="s">
        <v>256</v>
      </c>
      <c r="DC359" s="79" t="s">
        <v>256</v>
      </c>
      <c r="DD359" s="79" t="s">
        <v>256</v>
      </c>
      <c r="DE359" s="79" t="s">
        <v>256</v>
      </c>
      <c r="DF359" s="44" t="s">
        <v>256</v>
      </c>
    </row>
    <row r="360" spans="1:110" x14ac:dyDescent="0.25">
      <c r="A360" s="76" t="s">
        <v>251</v>
      </c>
      <c r="B360" s="77">
        <v>43770</v>
      </c>
      <c r="C360" s="78" t="s">
        <v>252</v>
      </c>
      <c r="D360" s="78" t="s">
        <v>253</v>
      </c>
      <c r="E360" s="76" t="s">
        <v>254</v>
      </c>
      <c r="F360" s="76" t="s">
        <v>255</v>
      </c>
      <c r="G360" s="76" t="s">
        <v>256</v>
      </c>
      <c r="H360" s="76" t="s">
        <v>257</v>
      </c>
      <c r="I360" s="76" t="s">
        <v>258</v>
      </c>
      <c r="J360" s="78" t="s">
        <v>252</v>
      </c>
      <c r="K360" s="78" t="s">
        <v>259</v>
      </c>
      <c r="L360" s="76" t="s">
        <v>260</v>
      </c>
      <c r="M360" s="76" t="s">
        <v>261</v>
      </c>
      <c r="N360" s="76" t="s">
        <v>2825</v>
      </c>
      <c r="O360" s="76" t="s">
        <v>927</v>
      </c>
      <c r="P360" s="76" t="s">
        <v>2826</v>
      </c>
      <c r="Q360" s="76" t="s">
        <v>2827</v>
      </c>
      <c r="R360" s="76" t="s">
        <v>2828</v>
      </c>
      <c r="S360" s="76" t="s">
        <v>267</v>
      </c>
      <c r="T360" s="76" t="s">
        <v>338</v>
      </c>
      <c r="U360" s="76" t="s">
        <v>548</v>
      </c>
      <c r="V360" s="79">
        <v>300000</v>
      </c>
      <c r="W360" s="79">
        <v>0</v>
      </c>
      <c r="X360" s="76" t="s">
        <v>3642</v>
      </c>
      <c r="Y360" s="76" t="s">
        <v>610</v>
      </c>
      <c r="Z360" s="76" t="s">
        <v>272</v>
      </c>
      <c r="AA360" s="76" t="s">
        <v>611</v>
      </c>
      <c r="AB360" s="76" t="s">
        <v>612</v>
      </c>
      <c r="AC360" s="76" t="s">
        <v>613</v>
      </c>
      <c r="AD360" s="76" t="s">
        <v>614</v>
      </c>
      <c r="AE360" s="76" t="s">
        <v>222</v>
      </c>
      <c r="AF360" s="76" t="s">
        <v>2830</v>
      </c>
      <c r="AG360" s="76" t="s">
        <v>2831</v>
      </c>
      <c r="AH360" s="76" t="s">
        <v>574</v>
      </c>
      <c r="AI360" s="78" t="s">
        <v>2977</v>
      </c>
      <c r="AJ360" s="78" t="s">
        <v>3148</v>
      </c>
      <c r="AK360" s="79">
        <v>17640</v>
      </c>
      <c r="AL360" s="76" t="s">
        <v>210</v>
      </c>
      <c r="AM360" s="78" t="s">
        <v>3151</v>
      </c>
      <c r="AN360" s="78" t="s">
        <v>3148</v>
      </c>
      <c r="AO360" s="78" t="s">
        <v>3151</v>
      </c>
      <c r="AP360" s="76" t="s">
        <v>232</v>
      </c>
      <c r="AQ360" s="76" t="s">
        <v>232</v>
      </c>
      <c r="AR360" s="79">
        <v>2465</v>
      </c>
      <c r="AS360" s="79" t="s">
        <v>256</v>
      </c>
      <c r="AT360" s="79">
        <v>882</v>
      </c>
      <c r="AU360" s="76" t="s">
        <v>3647</v>
      </c>
      <c r="AV360" s="79">
        <v>14293</v>
      </c>
      <c r="AW360" s="79">
        <v>0</v>
      </c>
      <c r="AX360" s="79">
        <v>14293</v>
      </c>
      <c r="AY360" s="79">
        <v>0</v>
      </c>
      <c r="AZ360" s="79">
        <v>14293</v>
      </c>
      <c r="BA360" s="76" t="s">
        <v>688</v>
      </c>
      <c r="BB360" s="78" t="s">
        <v>3372</v>
      </c>
      <c r="BC360" s="78" t="s">
        <v>3372</v>
      </c>
      <c r="BD360" s="76">
        <v>67</v>
      </c>
      <c r="BE360" s="78" t="s">
        <v>3054</v>
      </c>
      <c r="BF360" s="76" t="s">
        <v>3648</v>
      </c>
      <c r="BG360" s="78" t="s">
        <v>3054</v>
      </c>
      <c r="BH360" s="76" t="s">
        <v>3648</v>
      </c>
      <c r="BI360" s="78" t="s">
        <v>3054</v>
      </c>
      <c r="BJ360" s="78" t="s">
        <v>3054</v>
      </c>
      <c r="BK360" s="76" t="s">
        <v>256</v>
      </c>
      <c r="BL360" s="79">
        <v>167320</v>
      </c>
      <c r="BM360" s="79">
        <v>153027</v>
      </c>
      <c r="BN360" s="76" t="s">
        <v>256</v>
      </c>
      <c r="BO360" s="76" t="s">
        <v>256</v>
      </c>
      <c r="BP360" s="76" t="s">
        <v>256</v>
      </c>
      <c r="BQ360" s="76" t="s">
        <v>256</v>
      </c>
      <c r="BR360" s="76" t="s">
        <v>613</v>
      </c>
      <c r="BS360" s="76" t="s">
        <v>293</v>
      </c>
      <c r="BT360" s="76" t="s">
        <v>256</v>
      </c>
      <c r="BU360" s="76" t="s">
        <v>256</v>
      </c>
      <c r="BV360" s="76" t="s">
        <v>256</v>
      </c>
      <c r="BW360" s="76" t="s">
        <v>256</v>
      </c>
      <c r="BX360" s="76" t="s">
        <v>256</v>
      </c>
      <c r="BY360" s="76" t="s">
        <v>580</v>
      </c>
      <c r="BZ360" s="76" t="s">
        <v>256</v>
      </c>
      <c r="CA360" s="76" t="s">
        <v>256</v>
      </c>
      <c r="CB360" s="76" t="s">
        <v>256</v>
      </c>
      <c r="CC360" s="76" t="s">
        <v>256</v>
      </c>
      <c r="CD360" s="76" t="s">
        <v>691</v>
      </c>
      <c r="CE360" s="76" t="s">
        <v>296</v>
      </c>
      <c r="CF360" s="76" t="s">
        <v>297</v>
      </c>
      <c r="CG360" s="76" t="s">
        <v>297</v>
      </c>
      <c r="CH360" s="76" t="s">
        <v>297</v>
      </c>
      <c r="CI360" s="76" t="s">
        <v>297</v>
      </c>
      <c r="CJ360" s="76" t="s">
        <v>297</v>
      </c>
      <c r="CK360" s="76" t="s">
        <v>297</v>
      </c>
      <c r="CL360" s="79">
        <v>0</v>
      </c>
      <c r="CM360" s="79">
        <v>0</v>
      </c>
      <c r="CN360" s="79">
        <v>0</v>
      </c>
      <c r="CO360" s="79">
        <v>0</v>
      </c>
      <c r="CP360" s="79">
        <v>0</v>
      </c>
      <c r="CQ360" s="79">
        <v>0</v>
      </c>
      <c r="CR360" s="79">
        <v>0</v>
      </c>
      <c r="CS360" s="79">
        <v>0</v>
      </c>
      <c r="CT360" s="79">
        <v>0</v>
      </c>
      <c r="CU360" s="79">
        <v>2021100052003300</v>
      </c>
      <c r="CV360" s="79" t="s">
        <v>256</v>
      </c>
      <c r="CW360" s="76" t="s">
        <v>256</v>
      </c>
      <c r="CX360" s="79" t="s">
        <v>3649</v>
      </c>
      <c r="CY360" s="79" t="s">
        <v>256</v>
      </c>
      <c r="CZ360" s="79" t="s">
        <v>256</v>
      </c>
      <c r="DA360" s="79" t="s">
        <v>256</v>
      </c>
      <c r="DB360" s="79" t="s">
        <v>256</v>
      </c>
      <c r="DC360" s="79" t="s">
        <v>256</v>
      </c>
      <c r="DD360" s="79" t="s">
        <v>256</v>
      </c>
      <c r="DE360" s="79" t="s">
        <v>256</v>
      </c>
      <c r="DF360" s="44" t="s">
        <v>256</v>
      </c>
    </row>
    <row r="361" spans="1:110" x14ac:dyDescent="0.25">
      <c r="A361" s="76" t="s">
        <v>251</v>
      </c>
      <c r="B361" s="77">
        <v>43770</v>
      </c>
      <c r="C361" s="78" t="s">
        <v>252</v>
      </c>
      <c r="D361" s="78" t="s">
        <v>253</v>
      </c>
      <c r="E361" s="76" t="s">
        <v>254</v>
      </c>
      <c r="F361" s="76" t="s">
        <v>255</v>
      </c>
      <c r="G361" s="76" t="s">
        <v>256</v>
      </c>
      <c r="H361" s="76" t="s">
        <v>257</v>
      </c>
      <c r="I361" s="76" t="s">
        <v>258</v>
      </c>
      <c r="J361" s="78" t="s">
        <v>252</v>
      </c>
      <c r="K361" s="78" t="s">
        <v>259</v>
      </c>
      <c r="L361" s="76" t="s">
        <v>260</v>
      </c>
      <c r="M361" s="76" t="s">
        <v>261</v>
      </c>
      <c r="N361" s="76" t="s">
        <v>3650</v>
      </c>
      <c r="O361" s="76" t="s">
        <v>3651</v>
      </c>
      <c r="P361" s="76" t="s">
        <v>3652</v>
      </c>
      <c r="Q361" s="76" t="s">
        <v>3650</v>
      </c>
      <c r="R361" s="76" t="s">
        <v>1081</v>
      </c>
      <c r="S361" s="76" t="s">
        <v>337</v>
      </c>
      <c r="T361" s="76" t="s">
        <v>338</v>
      </c>
      <c r="U361" s="76" t="s">
        <v>203</v>
      </c>
      <c r="V361" s="79">
        <v>300000</v>
      </c>
      <c r="W361" s="79">
        <v>0</v>
      </c>
      <c r="X361" s="76" t="s">
        <v>3653</v>
      </c>
      <c r="Y361" s="76" t="s">
        <v>3654</v>
      </c>
      <c r="Z361" s="76" t="s">
        <v>272</v>
      </c>
      <c r="AA361" s="76" t="s">
        <v>3655</v>
      </c>
      <c r="AB361" s="76" t="s">
        <v>3656</v>
      </c>
      <c r="AC361" s="76" t="s">
        <v>256</v>
      </c>
      <c r="AD361" s="76" t="s">
        <v>3657</v>
      </c>
      <c r="AE361" s="76" t="s">
        <v>223</v>
      </c>
      <c r="AF361" s="76" t="s">
        <v>3658</v>
      </c>
      <c r="AG361" s="76" t="s">
        <v>3659</v>
      </c>
      <c r="AH361" s="76" t="s">
        <v>1741</v>
      </c>
      <c r="AI361" s="78" t="s">
        <v>3148</v>
      </c>
      <c r="AJ361" s="78" t="s">
        <v>3050</v>
      </c>
      <c r="AK361" s="79">
        <v>152526</v>
      </c>
      <c r="AL361" s="76" t="s">
        <v>216</v>
      </c>
      <c r="AM361" s="78" t="s">
        <v>3660</v>
      </c>
      <c r="AN361" s="78" t="s">
        <v>3660</v>
      </c>
      <c r="AO361" s="78" t="s">
        <v>3660</v>
      </c>
      <c r="AP361" s="76" t="s">
        <v>232</v>
      </c>
      <c r="AQ361" s="76" t="s">
        <v>232</v>
      </c>
      <c r="AR361" s="79">
        <v>25480</v>
      </c>
      <c r="AS361" s="79" t="s">
        <v>256</v>
      </c>
      <c r="AT361" s="79">
        <v>15679</v>
      </c>
      <c r="AU361" s="76" t="s">
        <v>3661</v>
      </c>
      <c r="AV361" s="79">
        <v>111367</v>
      </c>
      <c r="AW361" s="79">
        <v>8353</v>
      </c>
      <c r="AX361" s="79">
        <v>103014</v>
      </c>
      <c r="AY361" s="79">
        <v>0</v>
      </c>
      <c r="AZ361" s="79">
        <v>111367</v>
      </c>
      <c r="BA361" s="76" t="s">
        <v>3654</v>
      </c>
      <c r="BB361" s="78" t="s">
        <v>3662</v>
      </c>
      <c r="BC361" s="78" t="s">
        <v>3662</v>
      </c>
      <c r="BD361" s="76">
        <v>127</v>
      </c>
      <c r="BE361" s="78" t="s">
        <v>3663</v>
      </c>
      <c r="BF361" s="76" t="s">
        <v>3664</v>
      </c>
      <c r="BG361" s="78" t="s">
        <v>3665</v>
      </c>
      <c r="BH361" s="76" t="s">
        <v>3664</v>
      </c>
      <c r="BI361" s="78" t="s">
        <v>3665</v>
      </c>
      <c r="BJ361" s="78" t="s">
        <v>3665</v>
      </c>
      <c r="BK361" s="76" t="s">
        <v>256</v>
      </c>
      <c r="BL361" s="79">
        <v>300000</v>
      </c>
      <c r="BM361" s="79">
        <v>188633</v>
      </c>
      <c r="BN361" s="76" t="s">
        <v>290</v>
      </c>
      <c r="BO361" s="76" t="s">
        <v>291</v>
      </c>
      <c r="BP361" s="76" t="s">
        <v>3666</v>
      </c>
      <c r="BQ361" s="76" t="s">
        <v>256</v>
      </c>
      <c r="BR361" s="76" t="s">
        <v>256</v>
      </c>
      <c r="BS361" s="76" t="s">
        <v>293</v>
      </c>
      <c r="BT361" s="76" t="s">
        <v>256</v>
      </c>
      <c r="BU361" s="76" t="s">
        <v>256</v>
      </c>
      <c r="BV361" s="76" t="s">
        <v>256</v>
      </c>
      <c r="BW361" s="76" t="s">
        <v>256</v>
      </c>
      <c r="BX361" s="76" t="s">
        <v>256</v>
      </c>
      <c r="BY361" s="76" t="s">
        <v>461</v>
      </c>
      <c r="BZ361" s="76" t="s">
        <v>256</v>
      </c>
      <c r="CA361" s="76" t="s">
        <v>256</v>
      </c>
      <c r="CB361" s="76" t="s">
        <v>256</v>
      </c>
      <c r="CC361" s="76" t="s">
        <v>256</v>
      </c>
      <c r="CD361" s="76" t="s">
        <v>3667</v>
      </c>
      <c r="CE361" s="76" t="s">
        <v>296</v>
      </c>
      <c r="CF361" s="76" t="s">
        <v>297</v>
      </c>
      <c r="CG361" s="76" t="s">
        <v>297</v>
      </c>
      <c r="CH361" s="76" t="s">
        <v>297</v>
      </c>
      <c r="CI361" s="76" t="s">
        <v>297</v>
      </c>
      <c r="CJ361" s="76" t="s">
        <v>297</v>
      </c>
      <c r="CK361" s="76" t="s">
        <v>297</v>
      </c>
      <c r="CL361" s="79">
        <v>0</v>
      </c>
      <c r="CM361" s="79">
        <v>0</v>
      </c>
      <c r="CN361" s="79">
        <v>0</v>
      </c>
      <c r="CO361" s="79">
        <v>0</v>
      </c>
      <c r="CP361" s="79">
        <v>0</v>
      </c>
      <c r="CQ361" s="79">
        <v>0</v>
      </c>
      <c r="CR361" s="79">
        <v>0</v>
      </c>
      <c r="CS361" s="79">
        <v>0</v>
      </c>
      <c r="CT361" s="79">
        <v>0</v>
      </c>
      <c r="CU361" s="79">
        <v>2021100052003590</v>
      </c>
      <c r="CV361" s="79" t="s">
        <v>256</v>
      </c>
      <c r="CW361" s="76" t="s">
        <v>256</v>
      </c>
      <c r="CX361" s="79" t="s">
        <v>3668</v>
      </c>
      <c r="CY361" s="79" t="s">
        <v>256</v>
      </c>
      <c r="CZ361" s="79" t="s">
        <v>256</v>
      </c>
      <c r="DA361" s="79" t="s">
        <v>256</v>
      </c>
      <c r="DB361" s="79" t="s">
        <v>256</v>
      </c>
      <c r="DC361" s="79" t="s">
        <v>256</v>
      </c>
      <c r="DD361" s="79" t="s">
        <v>256</v>
      </c>
      <c r="DE361" s="79" t="s">
        <v>256</v>
      </c>
      <c r="DF361" s="44" t="s">
        <v>256</v>
      </c>
    </row>
    <row r="362" spans="1:110" x14ac:dyDescent="0.25">
      <c r="A362" s="76" t="s">
        <v>251</v>
      </c>
      <c r="B362" s="77">
        <v>43770</v>
      </c>
      <c r="C362" s="78" t="s">
        <v>252</v>
      </c>
      <c r="D362" s="78" t="s">
        <v>253</v>
      </c>
      <c r="E362" s="76" t="s">
        <v>254</v>
      </c>
      <c r="F362" s="76" t="s">
        <v>255</v>
      </c>
      <c r="G362" s="76" t="s">
        <v>256</v>
      </c>
      <c r="H362" s="76" t="s">
        <v>257</v>
      </c>
      <c r="I362" s="76" t="s">
        <v>258</v>
      </c>
      <c r="J362" s="78" t="s">
        <v>252</v>
      </c>
      <c r="K362" s="78" t="s">
        <v>259</v>
      </c>
      <c r="L362" s="76" t="s">
        <v>260</v>
      </c>
      <c r="M362" s="76" t="s">
        <v>261</v>
      </c>
      <c r="N362" s="76" t="s">
        <v>1860</v>
      </c>
      <c r="O362" s="76" t="s">
        <v>1861</v>
      </c>
      <c r="P362" s="76" t="s">
        <v>1862</v>
      </c>
      <c r="Q362" s="76" t="s">
        <v>1860</v>
      </c>
      <c r="R362" s="76" t="s">
        <v>421</v>
      </c>
      <c r="S362" s="76" t="s">
        <v>422</v>
      </c>
      <c r="T362" s="76" t="s">
        <v>338</v>
      </c>
      <c r="U362" s="76" t="s">
        <v>203</v>
      </c>
      <c r="V362" s="79">
        <v>300000</v>
      </c>
      <c r="W362" s="79">
        <v>0</v>
      </c>
      <c r="X362" s="76" t="s">
        <v>3669</v>
      </c>
      <c r="Y362" s="76" t="s">
        <v>610</v>
      </c>
      <c r="Z362" s="76" t="s">
        <v>362</v>
      </c>
      <c r="AA362" s="76" t="s">
        <v>611</v>
      </c>
      <c r="AB362" s="76" t="s">
        <v>612</v>
      </c>
      <c r="AC362" s="76" t="s">
        <v>613</v>
      </c>
      <c r="AD362" s="76" t="s">
        <v>614</v>
      </c>
      <c r="AE362" s="76" t="s">
        <v>222</v>
      </c>
      <c r="AF362" s="76" t="s">
        <v>2929</v>
      </c>
      <c r="AG362" s="76" t="s">
        <v>2930</v>
      </c>
      <c r="AH362" s="76" t="s">
        <v>431</v>
      </c>
      <c r="AI362" s="78" t="s">
        <v>3042</v>
      </c>
      <c r="AJ362" s="78" t="s">
        <v>3042</v>
      </c>
      <c r="AK362" s="79">
        <v>19255</v>
      </c>
      <c r="AL362" s="76" t="s">
        <v>210</v>
      </c>
      <c r="AM362" s="78" t="s">
        <v>3670</v>
      </c>
      <c r="AN362" s="78" t="s">
        <v>3670</v>
      </c>
      <c r="AO362" s="78" t="s">
        <v>3670</v>
      </c>
      <c r="AP362" s="76" t="s">
        <v>317</v>
      </c>
      <c r="AQ362" s="76" t="s">
        <v>373</v>
      </c>
      <c r="AR362" s="79">
        <v>4605</v>
      </c>
      <c r="AS362" s="79" t="s">
        <v>256</v>
      </c>
      <c r="AT362" s="79">
        <v>0</v>
      </c>
      <c r="AU362" s="76" t="s">
        <v>3671</v>
      </c>
      <c r="AV362" s="79">
        <v>14650</v>
      </c>
      <c r="AW362" s="79">
        <v>0</v>
      </c>
      <c r="AX362" s="79">
        <v>14650</v>
      </c>
      <c r="AY362" s="79">
        <v>0</v>
      </c>
      <c r="AZ362" s="79">
        <v>14650</v>
      </c>
      <c r="BA362" s="76" t="s">
        <v>1860</v>
      </c>
      <c r="BB362" s="78" t="s">
        <v>3670</v>
      </c>
      <c r="BC362" s="78" t="s">
        <v>3267</v>
      </c>
      <c r="BD362" s="76">
        <v>79</v>
      </c>
      <c r="BE362" s="78" t="s">
        <v>2743</v>
      </c>
      <c r="BF362" s="76" t="s">
        <v>3672</v>
      </c>
      <c r="BG362" s="78" t="s">
        <v>2743</v>
      </c>
      <c r="BH362" s="76" t="s">
        <v>3672</v>
      </c>
      <c r="BI362" s="78" t="s">
        <v>2743</v>
      </c>
      <c r="BJ362" s="78" t="s">
        <v>2743</v>
      </c>
      <c r="BK362" s="76" t="s">
        <v>256</v>
      </c>
      <c r="BL362" s="79">
        <v>128891</v>
      </c>
      <c r="BM362" s="79">
        <v>114241</v>
      </c>
      <c r="BN362" s="76" t="s">
        <v>256</v>
      </c>
      <c r="BO362" s="76" t="s">
        <v>256</v>
      </c>
      <c r="BP362" s="76" t="s">
        <v>256</v>
      </c>
      <c r="BQ362" s="76" t="s">
        <v>256</v>
      </c>
      <c r="BR362" s="76" t="s">
        <v>613</v>
      </c>
      <c r="BS362" s="76" t="s">
        <v>293</v>
      </c>
      <c r="BT362" s="76" t="s">
        <v>256</v>
      </c>
      <c r="BU362" s="76" t="s">
        <v>256</v>
      </c>
      <c r="BV362" s="76" t="s">
        <v>256</v>
      </c>
      <c r="BW362" s="76" t="s">
        <v>256</v>
      </c>
      <c r="BX362" s="76" t="s">
        <v>256</v>
      </c>
      <c r="BY362" s="76" t="s">
        <v>1394</v>
      </c>
      <c r="BZ362" s="76" t="s">
        <v>256</v>
      </c>
      <c r="CA362" s="76" t="s">
        <v>256</v>
      </c>
      <c r="CB362" s="76" t="s">
        <v>256</v>
      </c>
      <c r="CC362" s="76" t="s">
        <v>256</v>
      </c>
      <c r="CD362" s="76" t="s">
        <v>620</v>
      </c>
      <c r="CE362" s="76" t="s">
        <v>296</v>
      </c>
      <c r="CF362" s="76" t="s">
        <v>297</v>
      </c>
      <c r="CG362" s="76" t="s">
        <v>297</v>
      </c>
      <c r="CH362" s="76" t="s">
        <v>297</v>
      </c>
      <c r="CI362" s="76" t="s">
        <v>297</v>
      </c>
      <c r="CJ362" s="76" t="s">
        <v>297</v>
      </c>
      <c r="CK362" s="76" t="s">
        <v>297</v>
      </c>
      <c r="CL362" s="79">
        <v>0</v>
      </c>
      <c r="CM362" s="79">
        <v>0</v>
      </c>
      <c r="CN362" s="79">
        <v>0</v>
      </c>
      <c r="CO362" s="79">
        <v>0</v>
      </c>
      <c r="CP362" s="79">
        <v>0</v>
      </c>
      <c r="CQ362" s="79">
        <v>0</v>
      </c>
      <c r="CR362" s="79">
        <v>0</v>
      </c>
      <c r="CS362" s="79">
        <v>0</v>
      </c>
      <c r="CT362" s="79">
        <v>0</v>
      </c>
      <c r="CU362" s="79">
        <v>2021100052014500</v>
      </c>
      <c r="CV362" s="79" t="s">
        <v>256</v>
      </c>
      <c r="CW362" s="76" t="s">
        <v>256</v>
      </c>
      <c r="CX362" s="79" t="s">
        <v>3673</v>
      </c>
      <c r="CY362" s="79" t="s">
        <v>256</v>
      </c>
      <c r="CZ362" s="79" t="s">
        <v>256</v>
      </c>
      <c r="DA362" s="79" t="s">
        <v>256</v>
      </c>
      <c r="DB362" s="79" t="s">
        <v>256</v>
      </c>
      <c r="DC362" s="79" t="s">
        <v>256</v>
      </c>
      <c r="DD362" s="79" t="s">
        <v>256</v>
      </c>
      <c r="DE362" s="79" t="s">
        <v>256</v>
      </c>
      <c r="DF362" s="44" t="s">
        <v>256</v>
      </c>
    </row>
    <row r="363" spans="1:110" x14ac:dyDescent="0.25">
      <c r="A363" s="76" t="s">
        <v>251</v>
      </c>
      <c r="B363" s="77">
        <v>43770</v>
      </c>
      <c r="C363" s="78" t="s">
        <v>252</v>
      </c>
      <c r="D363" s="78" t="s">
        <v>253</v>
      </c>
      <c r="E363" s="76" t="s">
        <v>254</v>
      </c>
      <c r="F363" s="76" t="s">
        <v>255</v>
      </c>
      <c r="G363" s="76" t="s">
        <v>256</v>
      </c>
      <c r="H363" s="76" t="s">
        <v>257</v>
      </c>
      <c r="I363" s="76" t="s">
        <v>258</v>
      </c>
      <c r="J363" s="78" t="s">
        <v>252</v>
      </c>
      <c r="K363" s="78" t="s">
        <v>259</v>
      </c>
      <c r="L363" s="76" t="s">
        <v>260</v>
      </c>
      <c r="M363" s="76" t="s">
        <v>261</v>
      </c>
      <c r="N363" s="76" t="s">
        <v>1860</v>
      </c>
      <c r="O363" s="76" t="s">
        <v>1861</v>
      </c>
      <c r="P363" s="76" t="s">
        <v>1862</v>
      </c>
      <c r="Q363" s="76" t="s">
        <v>1860</v>
      </c>
      <c r="R363" s="76" t="s">
        <v>421</v>
      </c>
      <c r="S363" s="76" t="s">
        <v>422</v>
      </c>
      <c r="T363" s="76" t="s">
        <v>338</v>
      </c>
      <c r="U363" s="76" t="s">
        <v>203</v>
      </c>
      <c r="V363" s="79">
        <v>300000</v>
      </c>
      <c r="W363" s="79">
        <v>0</v>
      </c>
      <c r="X363" s="76" t="s">
        <v>3669</v>
      </c>
      <c r="Y363" s="76" t="s">
        <v>610</v>
      </c>
      <c r="Z363" s="76" t="s">
        <v>362</v>
      </c>
      <c r="AA363" s="76" t="s">
        <v>611</v>
      </c>
      <c r="AB363" s="76" t="s">
        <v>612</v>
      </c>
      <c r="AC363" s="76" t="s">
        <v>613</v>
      </c>
      <c r="AD363" s="76" t="s">
        <v>614</v>
      </c>
      <c r="AE363" s="76" t="s">
        <v>222</v>
      </c>
      <c r="AF363" s="76" t="s">
        <v>2929</v>
      </c>
      <c r="AG363" s="76" t="s">
        <v>2930</v>
      </c>
      <c r="AH363" s="76" t="s">
        <v>431</v>
      </c>
      <c r="AI363" s="78" t="s">
        <v>3042</v>
      </c>
      <c r="AJ363" s="78" t="s">
        <v>3042</v>
      </c>
      <c r="AK363" s="79">
        <v>3205</v>
      </c>
      <c r="AL363" s="76" t="s">
        <v>209</v>
      </c>
      <c r="AM363" s="78" t="s">
        <v>2833</v>
      </c>
      <c r="AN363" s="78" t="s">
        <v>2832</v>
      </c>
      <c r="AO363" s="78" t="s">
        <v>2832</v>
      </c>
      <c r="AP363" s="76" t="s">
        <v>317</v>
      </c>
      <c r="AQ363" s="76" t="s">
        <v>373</v>
      </c>
      <c r="AR363" s="79">
        <v>1450</v>
      </c>
      <c r="AS363" s="79" t="s">
        <v>256</v>
      </c>
      <c r="AT363" s="79">
        <v>0</v>
      </c>
      <c r="AU363" s="76" t="s">
        <v>3674</v>
      </c>
      <c r="AV363" s="79">
        <v>1755</v>
      </c>
      <c r="AW363" s="79">
        <v>0</v>
      </c>
      <c r="AX363" s="79">
        <v>1755</v>
      </c>
      <c r="AY363" s="79">
        <v>0</v>
      </c>
      <c r="AZ363" s="79">
        <v>1755</v>
      </c>
      <c r="BA363" s="76" t="s">
        <v>1860</v>
      </c>
      <c r="BB363" s="78" t="s">
        <v>3412</v>
      </c>
      <c r="BC363" s="78" t="s">
        <v>3412</v>
      </c>
      <c r="BD363" s="76">
        <v>112</v>
      </c>
      <c r="BE363" s="78" t="s">
        <v>1744</v>
      </c>
      <c r="BF363" s="76" t="s">
        <v>3675</v>
      </c>
      <c r="BG363" s="78" t="s">
        <v>1746</v>
      </c>
      <c r="BH363" s="76" t="s">
        <v>3675</v>
      </c>
      <c r="BI363" s="78" t="s">
        <v>1746</v>
      </c>
      <c r="BJ363" s="78" t="s">
        <v>1746</v>
      </c>
      <c r="BK363" s="76" t="s">
        <v>256</v>
      </c>
      <c r="BL363" s="79">
        <v>114241</v>
      </c>
      <c r="BM363" s="79">
        <v>112486</v>
      </c>
      <c r="BN363" s="76" t="s">
        <v>256</v>
      </c>
      <c r="BO363" s="76" t="s">
        <v>256</v>
      </c>
      <c r="BP363" s="76" t="s">
        <v>256</v>
      </c>
      <c r="BQ363" s="76" t="s">
        <v>256</v>
      </c>
      <c r="BR363" s="76" t="s">
        <v>613</v>
      </c>
      <c r="BS363" s="76" t="s">
        <v>293</v>
      </c>
      <c r="BT363" s="76" t="s">
        <v>256</v>
      </c>
      <c r="BU363" s="76" t="s">
        <v>256</v>
      </c>
      <c r="BV363" s="76" t="s">
        <v>256</v>
      </c>
      <c r="BW363" s="76" t="s">
        <v>256</v>
      </c>
      <c r="BX363" s="76" t="s">
        <v>256</v>
      </c>
      <c r="BY363" s="76" t="s">
        <v>1394</v>
      </c>
      <c r="BZ363" s="76" t="s">
        <v>256</v>
      </c>
      <c r="CA363" s="76" t="s">
        <v>256</v>
      </c>
      <c r="CB363" s="76" t="s">
        <v>256</v>
      </c>
      <c r="CC363" s="76" t="s">
        <v>256</v>
      </c>
      <c r="CD363" s="76" t="s">
        <v>620</v>
      </c>
      <c r="CE363" s="76" t="s">
        <v>296</v>
      </c>
      <c r="CF363" s="76" t="s">
        <v>297</v>
      </c>
      <c r="CG363" s="76" t="s">
        <v>297</v>
      </c>
      <c r="CH363" s="76" t="s">
        <v>297</v>
      </c>
      <c r="CI363" s="76" t="s">
        <v>297</v>
      </c>
      <c r="CJ363" s="76" t="s">
        <v>297</v>
      </c>
      <c r="CK363" s="76" t="s">
        <v>297</v>
      </c>
      <c r="CL363" s="79">
        <v>0</v>
      </c>
      <c r="CM363" s="79">
        <v>0</v>
      </c>
      <c r="CN363" s="79">
        <v>0</v>
      </c>
      <c r="CO363" s="79">
        <v>0</v>
      </c>
      <c r="CP363" s="79">
        <v>0</v>
      </c>
      <c r="CQ363" s="79">
        <v>0</v>
      </c>
      <c r="CR363" s="79">
        <v>0</v>
      </c>
      <c r="CS363" s="79">
        <v>0</v>
      </c>
      <c r="CT363" s="79">
        <v>0</v>
      </c>
      <c r="CU363" s="79">
        <v>2021100052028910</v>
      </c>
      <c r="CV363" s="79" t="s">
        <v>256</v>
      </c>
      <c r="CW363" s="76" t="s">
        <v>256</v>
      </c>
      <c r="CX363" s="79" t="s">
        <v>3676</v>
      </c>
      <c r="CY363" s="79" t="s">
        <v>256</v>
      </c>
      <c r="CZ363" s="79" t="s">
        <v>256</v>
      </c>
      <c r="DA363" s="79" t="s">
        <v>256</v>
      </c>
      <c r="DB363" s="79" t="s">
        <v>256</v>
      </c>
      <c r="DC363" s="79" t="s">
        <v>256</v>
      </c>
      <c r="DD363" s="79" t="s">
        <v>256</v>
      </c>
      <c r="DE363" s="79" t="s">
        <v>256</v>
      </c>
      <c r="DF363" s="44" t="s">
        <v>256</v>
      </c>
    </row>
    <row r="364" spans="1:110" x14ac:dyDescent="0.25">
      <c r="A364" s="76" t="s">
        <v>251</v>
      </c>
      <c r="B364" s="77">
        <v>43770</v>
      </c>
      <c r="C364" s="78" t="s">
        <v>252</v>
      </c>
      <c r="D364" s="78" t="s">
        <v>253</v>
      </c>
      <c r="E364" s="76" t="s">
        <v>254</v>
      </c>
      <c r="F364" s="76" t="s">
        <v>255</v>
      </c>
      <c r="G364" s="76" t="s">
        <v>256</v>
      </c>
      <c r="H364" s="76" t="s">
        <v>257</v>
      </c>
      <c r="I364" s="76" t="s">
        <v>258</v>
      </c>
      <c r="J364" s="78" t="s">
        <v>252</v>
      </c>
      <c r="K364" s="78" t="s">
        <v>259</v>
      </c>
      <c r="L364" s="76" t="s">
        <v>260</v>
      </c>
      <c r="M364" s="76" t="s">
        <v>261</v>
      </c>
      <c r="N364" s="76" t="s">
        <v>1860</v>
      </c>
      <c r="O364" s="76" t="s">
        <v>1861</v>
      </c>
      <c r="P364" s="76" t="s">
        <v>1862</v>
      </c>
      <c r="Q364" s="76" t="s">
        <v>1860</v>
      </c>
      <c r="R364" s="76" t="s">
        <v>421</v>
      </c>
      <c r="S364" s="76" t="s">
        <v>422</v>
      </c>
      <c r="T364" s="76" t="s">
        <v>338</v>
      </c>
      <c r="U364" s="76" t="s">
        <v>203</v>
      </c>
      <c r="V364" s="79">
        <v>300000</v>
      </c>
      <c r="W364" s="79">
        <v>0</v>
      </c>
      <c r="X364" s="76" t="s">
        <v>3669</v>
      </c>
      <c r="Y364" s="76" t="s">
        <v>610</v>
      </c>
      <c r="Z364" s="76" t="s">
        <v>362</v>
      </c>
      <c r="AA364" s="76" t="s">
        <v>611</v>
      </c>
      <c r="AB364" s="76" t="s">
        <v>612</v>
      </c>
      <c r="AC364" s="76" t="s">
        <v>613</v>
      </c>
      <c r="AD364" s="76" t="s">
        <v>614</v>
      </c>
      <c r="AE364" s="76" t="s">
        <v>222</v>
      </c>
      <c r="AF364" s="76" t="s">
        <v>2929</v>
      </c>
      <c r="AG364" s="76" t="s">
        <v>2930</v>
      </c>
      <c r="AH364" s="76" t="s">
        <v>431</v>
      </c>
      <c r="AI364" s="78" t="s">
        <v>3042</v>
      </c>
      <c r="AJ364" s="78" t="s">
        <v>3042</v>
      </c>
      <c r="AK364" s="79">
        <v>20395</v>
      </c>
      <c r="AL364" s="76" t="s">
        <v>211</v>
      </c>
      <c r="AM364" s="78" t="s">
        <v>3148</v>
      </c>
      <c r="AN364" s="78" t="s">
        <v>3148</v>
      </c>
      <c r="AO364" s="78" t="s">
        <v>3148</v>
      </c>
      <c r="AP364" s="76" t="s">
        <v>373</v>
      </c>
      <c r="AQ364" s="76" t="s">
        <v>373</v>
      </c>
      <c r="AR364" s="79">
        <v>2447</v>
      </c>
      <c r="AS364" s="79" t="s">
        <v>256</v>
      </c>
      <c r="AT364" s="79">
        <v>0</v>
      </c>
      <c r="AU364" s="76" t="s">
        <v>3677</v>
      </c>
      <c r="AV364" s="79">
        <v>17948</v>
      </c>
      <c r="AW364" s="79">
        <v>0</v>
      </c>
      <c r="AX364" s="79">
        <v>17948</v>
      </c>
      <c r="AY364" s="79">
        <v>0</v>
      </c>
      <c r="AZ364" s="79">
        <v>17948</v>
      </c>
      <c r="BA364" s="76" t="s">
        <v>1860</v>
      </c>
      <c r="BB364" s="78" t="s">
        <v>3148</v>
      </c>
      <c r="BC364" s="78" t="s">
        <v>3150</v>
      </c>
      <c r="BD364" s="76">
        <v>53</v>
      </c>
      <c r="BE364" s="78" t="s">
        <v>3151</v>
      </c>
      <c r="BF364" s="76" t="s">
        <v>3678</v>
      </c>
      <c r="BG364" s="78" t="s">
        <v>3151</v>
      </c>
      <c r="BH364" s="76" t="s">
        <v>3678</v>
      </c>
      <c r="BI364" s="78" t="s">
        <v>3151</v>
      </c>
      <c r="BJ364" s="78" t="s">
        <v>3151</v>
      </c>
      <c r="BK364" s="76" t="s">
        <v>256</v>
      </c>
      <c r="BL364" s="79">
        <v>146839</v>
      </c>
      <c r="BM364" s="79">
        <v>128891</v>
      </c>
      <c r="BN364" s="76" t="s">
        <v>256</v>
      </c>
      <c r="BO364" s="76" t="s">
        <v>256</v>
      </c>
      <c r="BP364" s="76" t="s">
        <v>256</v>
      </c>
      <c r="BQ364" s="76" t="s">
        <v>256</v>
      </c>
      <c r="BR364" s="76" t="s">
        <v>613</v>
      </c>
      <c r="BS364" s="76" t="s">
        <v>293</v>
      </c>
      <c r="BT364" s="76" t="s">
        <v>256</v>
      </c>
      <c r="BU364" s="76" t="s">
        <v>256</v>
      </c>
      <c r="BV364" s="76" t="s">
        <v>256</v>
      </c>
      <c r="BW364" s="76" t="s">
        <v>256</v>
      </c>
      <c r="BX364" s="76" t="s">
        <v>256</v>
      </c>
      <c r="BY364" s="76" t="s">
        <v>1394</v>
      </c>
      <c r="BZ364" s="76" t="s">
        <v>256</v>
      </c>
      <c r="CA364" s="76" t="s">
        <v>256</v>
      </c>
      <c r="CB364" s="76" t="s">
        <v>256</v>
      </c>
      <c r="CC364" s="76" t="s">
        <v>256</v>
      </c>
      <c r="CD364" s="76" t="s">
        <v>620</v>
      </c>
      <c r="CE364" s="76" t="s">
        <v>296</v>
      </c>
      <c r="CF364" s="76" t="s">
        <v>297</v>
      </c>
      <c r="CG364" s="76" t="s">
        <v>297</v>
      </c>
      <c r="CH364" s="76" t="s">
        <v>297</v>
      </c>
      <c r="CI364" s="76" t="s">
        <v>297</v>
      </c>
      <c r="CJ364" s="76" t="s">
        <v>297</v>
      </c>
      <c r="CK364" s="76" t="s">
        <v>297</v>
      </c>
      <c r="CL364" s="79">
        <v>0</v>
      </c>
      <c r="CM364" s="79">
        <v>0</v>
      </c>
      <c r="CN364" s="79">
        <v>0</v>
      </c>
      <c r="CO364" s="79">
        <v>0</v>
      </c>
      <c r="CP364" s="79">
        <v>0</v>
      </c>
      <c r="CQ364" s="79">
        <v>0</v>
      </c>
      <c r="CR364" s="79">
        <v>0</v>
      </c>
      <c r="CS364" s="79">
        <v>0</v>
      </c>
      <c r="CT364" s="79">
        <v>0</v>
      </c>
      <c r="CU364" s="79">
        <v>2021100052003680</v>
      </c>
      <c r="CV364" s="79" t="s">
        <v>256</v>
      </c>
      <c r="CW364" s="76" t="s">
        <v>256</v>
      </c>
      <c r="CX364" s="79" t="s">
        <v>3679</v>
      </c>
      <c r="CY364" s="79" t="s">
        <v>256</v>
      </c>
      <c r="CZ364" s="79" t="s">
        <v>256</v>
      </c>
      <c r="DA364" s="79" t="s">
        <v>256</v>
      </c>
      <c r="DB364" s="79" t="s">
        <v>256</v>
      </c>
      <c r="DC364" s="79" t="s">
        <v>256</v>
      </c>
      <c r="DD364" s="79" t="s">
        <v>256</v>
      </c>
      <c r="DE364" s="79" t="s">
        <v>256</v>
      </c>
      <c r="DF364" s="44" t="s">
        <v>256</v>
      </c>
    </row>
    <row r="365" spans="1:110" x14ac:dyDescent="0.25">
      <c r="A365" s="76" t="s">
        <v>251</v>
      </c>
      <c r="B365" s="77">
        <v>43770</v>
      </c>
      <c r="C365" s="78" t="s">
        <v>252</v>
      </c>
      <c r="D365" s="78" t="s">
        <v>253</v>
      </c>
      <c r="E365" s="76" t="s">
        <v>254</v>
      </c>
      <c r="F365" s="76" t="s">
        <v>255</v>
      </c>
      <c r="G365" s="76" t="s">
        <v>256</v>
      </c>
      <c r="H365" s="76" t="s">
        <v>257</v>
      </c>
      <c r="I365" s="76" t="s">
        <v>258</v>
      </c>
      <c r="J365" s="78" t="s">
        <v>252</v>
      </c>
      <c r="K365" s="78" t="s">
        <v>259</v>
      </c>
      <c r="L365" s="76" t="s">
        <v>260</v>
      </c>
      <c r="M365" s="76" t="s">
        <v>261</v>
      </c>
      <c r="N365" s="76" t="s">
        <v>3680</v>
      </c>
      <c r="O365" s="76" t="s">
        <v>3681</v>
      </c>
      <c r="P365" s="76" t="s">
        <v>3682</v>
      </c>
      <c r="Q365" s="76" t="s">
        <v>3683</v>
      </c>
      <c r="R365" s="76" t="s">
        <v>426</v>
      </c>
      <c r="S365" s="76" t="s">
        <v>1440</v>
      </c>
      <c r="T365" s="76" t="s">
        <v>268</v>
      </c>
      <c r="U365" s="76" t="s">
        <v>269</v>
      </c>
      <c r="V365" s="79">
        <v>300000</v>
      </c>
      <c r="W365" s="79">
        <v>0</v>
      </c>
      <c r="X365" s="76" t="s">
        <v>3684</v>
      </c>
      <c r="Y365" s="76" t="s">
        <v>3685</v>
      </c>
      <c r="Z365" s="76" t="s">
        <v>1486</v>
      </c>
      <c r="AA365" s="76" t="s">
        <v>1487</v>
      </c>
      <c r="AB365" s="76" t="s">
        <v>3686</v>
      </c>
      <c r="AC365" s="76" t="s">
        <v>256</v>
      </c>
      <c r="AD365" s="76" t="s">
        <v>3687</v>
      </c>
      <c r="AE365" s="76" t="s">
        <v>222</v>
      </c>
      <c r="AF365" s="76" t="s">
        <v>3688</v>
      </c>
      <c r="AG365" s="76" t="s">
        <v>3689</v>
      </c>
      <c r="AH365" s="76" t="s">
        <v>555</v>
      </c>
      <c r="AI365" s="78" t="s">
        <v>3544</v>
      </c>
      <c r="AJ365" s="78" t="s">
        <v>3151</v>
      </c>
      <c r="AK365" s="79">
        <v>4844</v>
      </c>
      <c r="AL365" s="76" t="s">
        <v>209</v>
      </c>
      <c r="AM365" s="78" t="s">
        <v>2754</v>
      </c>
      <c r="AN365" s="78" t="s">
        <v>3690</v>
      </c>
      <c r="AO365" s="78" t="s">
        <v>2754</v>
      </c>
      <c r="AP365" s="76" t="s">
        <v>317</v>
      </c>
      <c r="AQ365" s="76" t="s">
        <v>232</v>
      </c>
      <c r="AR365" s="79">
        <v>1080</v>
      </c>
      <c r="AS365" s="79" t="s">
        <v>256</v>
      </c>
      <c r="AT365" s="79">
        <v>0</v>
      </c>
      <c r="AU365" s="76" t="s">
        <v>3691</v>
      </c>
      <c r="AV365" s="79">
        <v>3764</v>
      </c>
      <c r="AW365" s="79">
        <v>0</v>
      </c>
      <c r="AX365" s="79">
        <v>3764</v>
      </c>
      <c r="AY365" s="79">
        <v>0</v>
      </c>
      <c r="AZ365" s="79">
        <v>3764</v>
      </c>
      <c r="BA365" s="76" t="s">
        <v>3680</v>
      </c>
      <c r="BB365" s="78" t="s">
        <v>3455</v>
      </c>
      <c r="BC365" s="78" t="s">
        <v>3692</v>
      </c>
      <c r="BD365" s="76">
        <v>104</v>
      </c>
      <c r="BE365" s="78" t="s">
        <v>2017</v>
      </c>
      <c r="BF365" s="76" t="s">
        <v>3693</v>
      </c>
      <c r="BG365" s="78" t="s">
        <v>2017</v>
      </c>
      <c r="BH365" s="76" t="s">
        <v>3693</v>
      </c>
      <c r="BI365" s="78" t="s">
        <v>2017</v>
      </c>
      <c r="BJ365" s="78" t="s">
        <v>2017</v>
      </c>
      <c r="BK365" s="76" t="s">
        <v>256</v>
      </c>
      <c r="BL365" s="79">
        <v>263587</v>
      </c>
      <c r="BM365" s="79">
        <v>259823</v>
      </c>
      <c r="BN365" s="76" t="s">
        <v>256</v>
      </c>
      <c r="BO365" s="76" t="s">
        <v>256</v>
      </c>
      <c r="BP365" s="76" t="s">
        <v>256</v>
      </c>
      <c r="BQ365" s="76" t="s">
        <v>256</v>
      </c>
      <c r="BR365" s="76" t="s">
        <v>256</v>
      </c>
      <c r="BS365" s="76" t="s">
        <v>293</v>
      </c>
      <c r="BT365" s="76" t="s">
        <v>256</v>
      </c>
      <c r="BU365" s="76" t="s">
        <v>256</v>
      </c>
      <c r="BV365" s="76" t="s">
        <v>256</v>
      </c>
      <c r="BW365" s="76" t="s">
        <v>256</v>
      </c>
      <c r="BX365" s="76" t="s">
        <v>256</v>
      </c>
      <c r="BY365" s="76" t="s">
        <v>294</v>
      </c>
      <c r="BZ365" s="76" t="s">
        <v>256</v>
      </c>
      <c r="CA365" s="76" t="s">
        <v>256</v>
      </c>
      <c r="CB365" s="76" t="s">
        <v>256</v>
      </c>
      <c r="CC365" s="76" t="s">
        <v>256</v>
      </c>
      <c r="CD365" s="76" t="s">
        <v>3694</v>
      </c>
      <c r="CE365" s="76" t="s">
        <v>296</v>
      </c>
      <c r="CF365" s="76" t="s">
        <v>297</v>
      </c>
      <c r="CG365" s="76" t="s">
        <v>297</v>
      </c>
      <c r="CH365" s="76" t="s">
        <v>297</v>
      </c>
      <c r="CI365" s="76" t="s">
        <v>297</v>
      </c>
      <c r="CJ365" s="76" t="s">
        <v>297</v>
      </c>
      <c r="CK365" s="76" t="s">
        <v>297</v>
      </c>
      <c r="CL365" s="79">
        <v>0</v>
      </c>
      <c r="CM365" s="79">
        <v>0</v>
      </c>
      <c r="CN365" s="79">
        <v>0</v>
      </c>
      <c r="CO365" s="79">
        <v>0</v>
      </c>
      <c r="CP365" s="79">
        <v>0</v>
      </c>
      <c r="CQ365" s="79">
        <v>0</v>
      </c>
      <c r="CR365" s="79">
        <v>0</v>
      </c>
      <c r="CS365" s="79">
        <v>0</v>
      </c>
      <c r="CT365" s="79">
        <v>0</v>
      </c>
      <c r="CU365" s="79">
        <v>2021100052024830</v>
      </c>
      <c r="CV365" s="79" t="s">
        <v>256</v>
      </c>
      <c r="CW365" s="76" t="s">
        <v>256</v>
      </c>
      <c r="CX365" s="79" t="s">
        <v>3695</v>
      </c>
      <c r="CY365" s="79" t="s">
        <v>256</v>
      </c>
      <c r="CZ365" s="79" t="s">
        <v>256</v>
      </c>
      <c r="DA365" s="79" t="s">
        <v>256</v>
      </c>
      <c r="DB365" s="79" t="s">
        <v>256</v>
      </c>
      <c r="DC365" s="79" t="s">
        <v>256</v>
      </c>
      <c r="DD365" s="79" t="s">
        <v>256</v>
      </c>
      <c r="DE365" s="79" t="s">
        <v>256</v>
      </c>
      <c r="DF365" s="44" t="s">
        <v>256</v>
      </c>
    </row>
    <row r="366" spans="1:110" x14ac:dyDescent="0.25">
      <c r="A366" s="76" t="s">
        <v>251</v>
      </c>
      <c r="B366" s="77">
        <v>43770</v>
      </c>
      <c r="C366" s="78" t="s">
        <v>252</v>
      </c>
      <c r="D366" s="78" t="s">
        <v>253</v>
      </c>
      <c r="E366" s="76" t="s">
        <v>254</v>
      </c>
      <c r="F366" s="76" t="s">
        <v>255</v>
      </c>
      <c r="G366" s="76" t="s">
        <v>256</v>
      </c>
      <c r="H366" s="76" t="s">
        <v>257</v>
      </c>
      <c r="I366" s="76" t="s">
        <v>258</v>
      </c>
      <c r="J366" s="78" t="s">
        <v>252</v>
      </c>
      <c r="K366" s="78" t="s">
        <v>259</v>
      </c>
      <c r="L366" s="76" t="s">
        <v>260</v>
      </c>
      <c r="M366" s="76" t="s">
        <v>261</v>
      </c>
      <c r="N366" s="76" t="s">
        <v>3680</v>
      </c>
      <c r="O366" s="76" t="s">
        <v>3681</v>
      </c>
      <c r="P366" s="76" t="s">
        <v>3682</v>
      </c>
      <c r="Q366" s="76" t="s">
        <v>3683</v>
      </c>
      <c r="R366" s="76" t="s">
        <v>426</v>
      </c>
      <c r="S366" s="76" t="s">
        <v>1440</v>
      </c>
      <c r="T366" s="76" t="s">
        <v>268</v>
      </c>
      <c r="U366" s="76" t="s">
        <v>269</v>
      </c>
      <c r="V366" s="79">
        <v>300000</v>
      </c>
      <c r="W366" s="79">
        <v>0</v>
      </c>
      <c r="X366" s="76" t="s">
        <v>3684</v>
      </c>
      <c r="Y366" s="76" t="s">
        <v>3685</v>
      </c>
      <c r="Z366" s="76" t="s">
        <v>1486</v>
      </c>
      <c r="AA366" s="76" t="s">
        <v>1487</v>
      </c>
      <c r="AB366" s="76" t="s">
        <v>3686</v>
      </c>
      <c r="AC366" s="76" t="s">
        <v>256</v>
      </c>
      <c r="AD366" s="76" t="s">
        <v>3687</v>
      </c>
      <c r="AE366" s="76" t="s">
        <v>222</v>
      </c>
      <c r="AF366" s="76" t="s">
        <v>3688</v>
      </c>
      <c r="AG366" s="76" t="s">
        <v>3689</v>
      </c>
      <c r="AH366" s="76" t="s">
        <v>555</v>
      </c>
      <c r="AI366" s="78" t="s">
        <v>3544</v>
      </c>
      <c r="AJ366" s="78" t="s">
        <v>3151</v>
      </c>
      <c r="AK366" s="79">
        <v>40844</v>
      </c>
      <c r="AL366" s="76" t="s">
        <v>212</v>
      </c>
      <c r="AM366" s="78" t="s">
        <v>1593</v>
      </c>
      <c r="AN366" s="78" t="s">
        <v>1593</v>
      </c>
      <c r="AO366" s="78" t="s">
        <v>1593</v>
      </c>
      <c r="AP366" s="76" t="s">
        <v>232</v>
      </c>
      <c r="AQ366" s="76" t="s">
        <v>232</v>
      </c>
      <c r="AR366" s="79">
        <v>507</v>
      </c>
      <c r="AS366" s="79" t="s">
        <v>256</v>
      </c>
      <c r="AT366" s="79">
        <v>4111</v>
      </c>
      <c r="AU366" s="76" t="s">
        <v>3696</v>
      </c>
      <c r="AV366" s="79">
        <v>36226</v>
      </c>
      <c r="AW366" s="79">
        <v>2717</v>
      </c>
      <c r="AX366" s="79">
        <v>33509</v>
      </c>
      <c r="AY366" s="79">
        <v>0</v>
      </c>
      <c r="AZ366" s="79">
        <v>36226</v>
      </c>
      <c r="BA366" s="76" t="s">
        <v>3697</v>
      </c>
      <c r="BB366" s="78" t="s">
        <v>3564</v>
      </c>
      <c r="BC366" s="78" t="s">
        <v>3564</v>
      </c>
      <c r="BD366" s="76">
        <v>70</v>
      </c>
      <c r="BE366" s="78" t="s">
        <v>2862</v>
      </c>
      <c r="BF366" s="76" t="s">
        <v>3698</v>
      </c>
      <c r="BG366" s="78" t="s">
        <v>2862</v>
      </c>
      <c r="BH366" s="76" t="s">
        <v>3698</v>
      </c>
      <c r="BI366" s="78" t="s">
        <v>2862</v>
      </c>
      <c r="BJ366" s="78" t="s">
        <v>2862</v>
      </c>
      <c r="BK366" s="76" t="s">
        <v>256</v>
      </c>
      <c r="BL366" s="79">
        <v>300000</v>
      </c>
      <c r="BM366" s="79">
        <v>263774</v>
      </c>
      <c r="BN366" s="76" t="s">
        <v>256</v>
      </c>
      <c r="BO366" s="76" t="s">
        <v>256</v>
      </c>
      <c r="BP366" s="76" t="s">
        <v>256</v>
      </c>
      <c r="BQ366" s="76" t="s">
        <v>256</v>
      </c>
      <c r="BR366" s="76" t="s">
        <v>256</v>
      </c>
      <c r="BS366" s="76" t="s">
        <v>293</v>
      </c>
      <c r="BT366" s="76" t="s">
        <v>256</v>
      </c>
      <c r="BU366" s="76" t="s">
        <v>256</v>
      </c>
      <c r="BV366" s="76" t="s">
        <v>256</v>
      </c>
      <c r="BW366" s="76" t="s">
        <v>256</v>
      </c>
      <c r="BX366" s="76" t="s">
        <v>256</v>
      </c>
      <c r="BY366" s="76" t="s">
        <v>294</v>
      </c>
      <c r="BZ366" s="76" t="s">
        <v>256</v>
      </c>
      <c r="CA366" s="76" t="s">
        <v>256</v>
      </c>
      <c r="CB366" s="76" t="s">
        <v>256</v>
      </c>
      <c r="CC366" s="76" t="s">
        <v>256</v>
      </c>
      <c r="CD366" s="76" t="s">
        <v>3694</v>
      </c>
      <c r="CE366" s="76" t="s">
        <v>296</v>
      </c>
      <c r="CF366" s="76" t="s">
        <v>297</v>
      </c>
      <c r="CG366" s="76" t="s">
        <v>297</v>
      </c>
      <c r="CH366" s="76" t="s">
        <v>297</v>
      </c>
      <c r="CI366" s="76" t="s">
        <v>297</v>
      </c>
      <c r="CJ366" s="76" t="s">
        <v>297</v>
      </c>
      <c r="CK366" s="76" t="s">
        <v>297</v>
      </c>
      <c r="CL366" s="79">
        <v>0</v>
      </c>
      <c r="CM366" s="79">
        <v>0</v>
      </c>
      <c r="CN366" s="79">
        <v>0</v>
      </c>
      <c r="CO366" s="79">
        <v>0</v>
      </c>
      <c r="CP366" s="79">
        <v>0</v>
      </c>
      <c r="CQ366" s="79">
        <v>0</v>
      </c>
      <c r="CR366" s="79">
        <v>0</v>
      </c>
      <c r="CS366" s="79">
        <v>0</v>
      </c>
      <c r="CT366" s="79">
        <v>0</v>
      </c>
      <c r="CU366" s="79">
        <v>2021100052003950</v>
      </c>
      <c r="CV366" s="79" t="s">
        <v>256</v>
      </c>
      <c r="CW366" s="76" t="s">
        <v>256</v>
      </c>
      <c r="CX366" s="79" t="s">
        <v>3699</v>
      </c>
      <c r="CY366" s="79" t="s">
        <v>256</v>
      </c>
      <c r="CZ366" s="79" t="s">
        <v>256</v>
      </c>
      <c r="DA366" s="79" t="s">
        <v>256</v>
      </c>
      <c r="DB366" s="79" t="s">
        <v>256</v>
      </c>
      <c r="DC366" s="79" t="s">
        <v>256</v>
      </c>
      <c r="DD366" s="79" t="s">
        <v>256</v>
      </c>
      <c r="DE366" s="79" t="s">
        <v>256</v>
      </c>
      <c r="DF366" s="44" t="s">
        <v>256</v>
      </c>
    </row>
    <row r="367" spans="1:110" x14ac:dyDescent="0.25">
      <c r="A367" s="76" t="s">
        <v>251</v>
      </c>
      <c r="B367" s="77">
        <v>43770</v>
      </c>
      <c r="C367" s="78" t="s">
        <v>252</v>
      </c>
      <c r="D367" s="78" t="s">
        <v>253</v>
      </c>
      <c r="E367" s="76" t="s">
        <v>254</v>
      </c>
      <c r="F367" s="76" t="s">
        <v>255</v>
      </c>
      <c r="G367" s="76" t="s">
        <v>256</v>
      </c>
      <c r="H367" s="76" t="s">
        <v>257</v>
      </c>
      <c r="I367" s="76" t="s">
        <v>258</v>
      </c>
      <c r="J367" s="78" t="s">
        <v>252</v>
      </c>
      <c r="K367" s="78" t="s">
        <v>259</v>
      </c>
      <c r="L367" s="76" t="s">
        <v>260</v>
      </c>
      <c r="M367" s="76" t="s">
        <v>261</v>
      </c>
      <c r="N367" s="76" t="s">
        <v>3700</v>
      </c>
      <c r="O367" s="76" t="s">
        <v>3701</v>
      </c>
      <c r="P367" s="76" t="s">
        <v>3702</v>
      </c>
      <c r="Q367" s="76" t="s">
        <v>3703</v>
      </c>
      <c r="R367" s="76" t="s">
        <v>385</v>
      </c>
      <c r="S367" s="76" t="s">
        <v>304</v>
      </c>
      <c r="T367" s="76" t="s">
        <v>338</v>
      </c>
      <c r="U367" s="76" t="s">
        <v>548</v>
      </c>
      <c r="V367" s="79">
        <v>300000</v>
      </c>
      <c r="W367" s="79">
        <v>0</v>
      </c>
      <c r="X367" s="76" t="s">
        <v>3704</v>
      </c>
      <c r="Y367" s="76" t="s">
        <v>3705</v>
      </c>
      <c r="Z367" s="76" t="s">
        <v>3706</v>
      </c>
      <c r="AA367" s="76" t="s">
        <v>3707</v>
      </c>
      <c r="AB367" s="76" t="s">
        <v>296</v>
      </c>
      <c r="AC367" s="76" t="s">
        <v>642</v>
      </c>
      <c r="AD367" s="76" t="s">
        <v>3708</v>
      </c>
      <c r="AE367" s="76" t="s">
        <v>223</v>
      </c>
      <c r="AF367" s="76" t="s">
        <v>2204</v>
      </c>
      <c r="AG367" s="76" t="s">
        <v>2205</v>
      </c>
      <c r="AH367" s="76" t="s">
        <v>313</v>
      </c>
      <c r="AI367" s="78" t="s">
        <v>2975</v>
      </c>
      <c r="AJ367" s="78" t="s">
        <v>3046</v>
      </c>
      <c r="AK367" s="79">
        <v>14027</v>
      </c>
      <c r="AL367" s="76" t="s">
        <v>210</v>
      </c>
      <c r="AM367" s="78" t="s">
        <v>3150</v>
      </c>
      <c r="AN367" s="78" t="s">
        <v>3150</v>
      </c>
      <c r="AO367" s="78" t="s">
        <v>3150</v>
      </c>
      <c r="AP367" s="76" t="s">
        <v>373</v>
      </c>
      <c r="AQ367" s="76" t="s">
        <v>373</v>
      </c>
      <c r="AR367" s="79">
        <v>2300</v>
      </c>
      <c r="AS367" s="79" t="s">
        <v>256</v>
      </c>
      <c r="AT367" s="79">
        <v>0</v>
      </c>
      <c r="AU367" s="76" t="s">
        <v>3709</v>
      </c>
      <c r="AV367" s="79">
        <v>11727</v>
      </c>
      <c r="AW367" s="79">
        <v>0</v>
      </c>
      <c r="AX367" s="79">
        <v>11727</v>
      </c>
      <c r="AY367" s="79">
        <v>0</v>
      </c>
      <c r="AZ367" s="79">
        <v>11727</v>
      </c>
      <c r="BA367" s="76" t="s">
        <v>3700</v>
      </c>
      <c r="BB367" s="78" t="s">
        <v>1592</v>
      </c>
      <c r="BC367" s="78" t="s">
        <v>1592</v>
      </c>
      <c r="BD367" s="76">
        <v>56</v>
      </c>
      <c r="BE367" s="78" t="s">
        <v>3051</v>
      </c>
      <c r="BF367" s="76" t="s">
        <v>3710</v>
      </c>
      <c r="BG367" s="78" t="s">
        <v>3051</v>
      </c>
      <c r="BH367" s="76" t="s">
        <v>3710</v>
      </c>
      <c r="BI367" s="78" t="s">
        <v>3051</v>
      </c>
      <c r="BJ367" s="78" t="s">
        <v>3051</v>
      </c>
      <c r="BK367" s="76" t="s">
        <v>256</v>
      </c>
      <c r="BL367" s="79">
        <v>300000</v>
      </c>
      <c r="BM367" s="79">
        <v>288273</v>
      </c>
      <c r="BN367" s="76" t="s">
        <v>290</v>
      </c>
      <c r="BO367" s="76" t="s">
        <v>291</v>
      </c>
      <c r="BP367" s="76" t="s">
        <v>3711</v>
      </c>
      <c r="BQ367" s="76" t="s">
        <v>256</v>
      </c>
      <c r="BR367" s="76" t="s">
        <v>256</v>
      </c>
      <c r="BS367" s="76" t="s">
        <v>293</v>
      </c>
      <c r="BT367" s="76" t="s">
        <v>256</v>
      </c>
      <c r="BU367" s="76" t="s">
        <v>256</v>
      </c>
      <c r="BV367" s="76" t="s">
        <v>256</v>
      </c>
      <c r="BW367" s="76" t="s">
        <v>256</v>
      </c>
      <c r="BX367" s="76" t="s">
        <v>256</v>
      </c>
      <c r="BY367" s="76" t="s">
        <v>412</v>
      </c>
      <c r="BZ367" s="76" t="s">
        <v>256</v>
      </c>
      <c r="CA367" s="76" t="s">
        <v>256</v>
      </c>
      <c r="CB367" s="76" t="s">
        <v>256</v>
      </c>
      <c r="CC367" s="76" t="s">
        <v>256</v>
      </c>
      <c r="CD367" s="76" t="s">
        <v>3712</v>
      </c>
      <c r="CE367" s="76" t="s">
        <v>296</v>
      </c>
      <c r="CF367" s="76" t="s">
        <v>297</v>
      </c>
      <c r="CG367" s="76" t="s">
        <v>297</v>
      </c>
      <c r="CH367" s="76" t="s">
        <v>297</v>
      </c>
      <c r="CI367" s="76" t="s">
        <v>297</v>
      </c>
      <c r="CJ367" s="76" t="s">
        <v>297</v>
      </c>
      <c r="CK367" s="76" t="s">
        <v>297</v>
      </c>
      <c r="CL367" s="79">
        <v>0</v>
      </c>
      <c r="CM367" s="79">
        <v>0</v>
      </c>
      <c r="CN367" s="79">
        <v>0</v>
      </c>
      <c r="CO367" s="79">
        <v>0</v>
      </c>
      <c r="CP367" s="79">
        <v>0</v>
      </c>
      <c r="CQ367" s="79">
        <v>0</v>
      </c>
      <c r="CR367" s="79">
        <v>0</v>
      </c>
      <c r="CS367" s="79">
        <v>0</v>
      </c>
      <c r="CT367" s="79">
        <v>0</v>
      </c>
      <c r="CU367" s="79">
        <v>2021100052004050</v>
      </c>
      <c r="CV367" s="79" t="s">
        <v>256</v>
      </c>
      <c r="CW367" s="76" t="s">
        <v>256</v>
      </c>
      <c r="CX367" s="79" t="s">
        <v>3713</v>
      </c>
      <c r="CY367" s="79" t="s">
        <v>256</v>
      </c>
      <c r="CZ367" s="79" t="s">
        <v>256</v>
      </c>
      <c r="DA367" s="79" t="s">
        <v>256</v>
      </c>
      <c r="DB367" s="79" t="s">
        <v>256</v>
      </c>
      <c r="DC367" s="79" t="s">
        <v>256</v>
      </c>
      <c r="DD367" s="79" t="s">
        <v>256</v>
      </c>
      <c r="DE367" s="79" t="s">
        <v>256</v>
      </c>
      <c r="DF367" s="44" t="s">
        <v>256</v>
      </c>
    </row>
    <row r="368" spans="1:110" x14ac:dyDescent="0.25">
      <c r="A368" s="76" t="s">
        <v>251</v>
      </c>
      <c r="B368" s="77">
        <v>43770</v>
      </c>
      <c r="C368" s="78" t="s">
        <v>252</v>
      </c>
      <c r="D368" s="78" t="s">
        <v>253</v>
      </c>
      <c r="E368" s="76" t="s">
        <v>254</v>
      </c>
      <c r="F368" s="76" t="s">
        <v>255</v>
      </c>
      <c r="G368" s="76" t="s">
        <v>256</v>
      </c>
      <c r="H368" s="76" t="s">
        <v>257</v>
      </c>
      <c r="I368" s="76" t="s">
        <v>258</v>
      </c>
      <c r="J368" s="78" t="s">
        <v>252</v>
      </c>
      <c r="K368" s="78" t="s">
        <v>259</v>
      </c>
      <c r="L368" s="76" t="s">
        <v>260</v>
      </c>
      <c r="M368" s="76" t="s">
        <v>261</v>
      </c>
      <c r="N368" s="76" t="s">
        <v>3431</v>
      </c>
      <c r="O368" s="76" t="s">
        <v>3432</v>
      </c>
      <c r="P368" s="76" t="s">
        <v>3433</v>
      </c>
      <c r="Q368" s="76" t="s">
        <v>3431</v>
      </c>
      <c r="R368" s="76" t="s">
        <v>1081</v>
      </c>
      <c r="S368" s="76" t="s">
        <v>337</v>
      </c>
      <c r="T368" s="76" t="s">
        <v>338</v>
      </c>
      <c r="U368" s="76" t="s">
        <v>203</v>
      </c>
      <c r="V368" s="79">
        <v>300000</v>
      </c>
      <c r="W368" s="79">
        <v>0</v>
      </c>
      <c r="X368" s="76" t="s">
        <v>3714</v>
      </c>
      <c r="Y368" s="76" t="s">
        <v>2397</v>
      </c>
      <c r="Z368" s="76" t="s">
        <v>272</v>
      </c>
      <c r="AA368" s="76" t="s">
        <v>2164</v>
      </c>
      <c r="AB368" s="76" t="s">
        <v>2398</v>
      </c>
      <c r="AC368" s="76" t="s">
        <v>256</v>
      </c>
      <c r="AD368" s="76" t="s">
        <v>2399</v>
      </c>
      <c r="AE368" s="76" t="s">
        <v>222</v>
      </c>
      <c r="AF368" s="76" t="s">
        <v>3715</v>
      </c>
      <c r="AG368" s="76" t="s">
        <v>3716</v>
      </c>
      <c r="AH368" s="76" t="s">
        <v>706</v>
      </c>
      <c r="AI368" s="78" t="s">
        <v>2976</v>
      </c>
      <c r="AJ368" s="78" t="s">
        <v>3050</v>
      </c>
      <c r="AK368" s="79">
        <v>43786</v>
      </c>
      <c r="AL368" s="76" t="s">
        <v>212</v>
      </c>
      <c r="AM368" s="78" t="s">
        <v>3372</v>
      </c>
      <c r="AN368" s="78" t="s">
        <v>3372</v>
      </c>
      <c r="AO368" s="78" t="s">
        <v>3372</v>
      </c>
      <c r="AP368" s="76" t="s">
        <v>232</v>
      </c>
      <c r="AQ368" s="76" t="s">
        <v>232</v>
      </c>
      <c r="AR368" s="79">
        <v>9590</v>
      </c>
      <c r="AS368" s="79" t="s">
        <v>256</v>
      </c>
      <c r="AT368" s="79">
        <v>0</v>
      </c>
      <c r="AU368" s="76" t="s">
        <v>3717</v>
      </c>
      <c r="AV368" s="79">
        <v>34196</v>
      </c>
      <c r="AW368" s="79">
        <v>2565</v>
      </c>
      <c r="AX368" s="79">
        <v>31631</v>
      </c>
      <c r="AY368" s="79">
        <v>0</v>
      </c>
      <c r="AZ368" s="79">
        <v>34196</v>
      </c>
      <c r="BA368" s="76" t="s">
        <v>2415</v>
      </c>
      <c r="BB368" s="78" t="s">
        <v>3718</v>
      </c>
      <c r="BC368" s="78" t="s">
        <v>3718</v>
      </c>
      <c r="BD368" s="76">
        <v>68</v>
      </c>
      <c r="BE368" s="78" t="s">
        <v>2860</v>
      </c>
      <c r="BF368" s="76" t="s">
        <v>3719</v>
      </c>
      <c r="BG368" s="78" t="s">
        <v>2860</v>
      </c>
      <c r="BH368" s="76" t="s">
        <v>3719</v>
      </c>
      <c r="BI368" s="78" t="s">
        <v>2860</v>
      </c>
      <c r="BJ368" s="78" t="s">
        <v>2860</v>
      </c>
      <c r="BK368" s="76" t="s">
        <v>256</v>
      </c>
      <c r="BL368" s="79">
        <v>150361</v>
      </c>
      <c r="BM368" s="79">
        <v>116165</v>
      </c>
      <c r="BN368" s="76" t="s">
        <v>256</v>
      </c>
      <c r="BO368" s="76" t="s">
        <v>256</v>
      </c>
      <c r="BP368" s="76" t="s">
        <v>256</v>
      </c>
      <c r="BQ368" s="76" t="s">
        <v>256</v>
      </c>
      <c r="BR368" s="76" t="s">
        <v>256</v>
      </c>
      <c r="BS368" s="76" t="s">
        <v>293</v>
      </c>
      <c r="BT368" s="76" t="s">
        <v>256</v>
      </c>
      <c r="BU368" s="76" t="s">
        <v>256</v>
      </c>
      <c r="BV368" s="76" t="s">
        <v>256</v>
      </c>
      <c r="BW368" s="76" t="s">
        <v>256</v>
      </c>
      <c r="BX368" s="76" t="s">
        <v>256</v>
      </c>
      <c r="BY368" s="76" t="s">
        <v>634</v>
      </c>
      <c r="BZ368" s="76" t="s">
        <v>256</v>
      </c>
      <c r="CA368" s="76" t="s">
        <v>256</v>
      </c>
      <c r="CB368" s="76" t="s">
        <v>256</v>
      </c>
      <c r="CC368" s="76" t="s">
        <v>256</v>
      </c>
      <c r="CD368" s="76" t="s">
        <v>2406</v>
      </c>
      <c r="CE368" s="76" t="s">
        <v>296</v>
      </c>
      <c r="CF368" s="76" t="s">
        <v>297</v>
      </c>
      <c r="CG368" s="76" t="s">
        <v>297</v>
      </c>
      <c r="CH368" s="76" t="s">
        <v>297</v>
      </c>
      <c r="CI368" s="76" t="s">
        <v>297</v>
      </c>
      <c r="CJ368" s="76" t="s">
        <v>297</v>
      </c>
      <c r="CK368" s="76" t="s">
        <v>297</v>
      </c>
      <c r="CL368" s="79">
        <v>0</v>
      </c>
      <c r="CM368" s="79">
        <v>0</v>
      </c>
      <c r="CN368" s="79">
        <v>0</v>
      </c>
      <c r="CO368" s="79">
        <v>0</v>
      </c>
      <c r="CP368" s="79">
        <v>0</v>
      </c>
      <c r="CQ368" s="79">
        <v>0</v>
      </c>
      <c r="CR368" s="79">
        <v>0</v>
      </c>
      <c r="CS368" s="79">
        <v>0</v>
      </c>
      <c r="CT368" s="79">
        <v>0</v>
      </c>
      <c r="CU368" s="79">
        <v>2021100052004070</v>
      </c>
      <c r="CV368" s="79" t="s">
        <v>256</v>
      </c>
      <c r="CW368" s="76" t="s">
        <v>256</v>
      </c>
      <c r="CX368" s="79" t="s">
        <v>3720</v>
      </c>
      <c r="CY368" s="79" t="s">
        <v>256</v>
      </c>
      <c r="CZ368" s="79" t="s">
        <v>256</v>
      </c>
      <c r="DA368" s="79" t="s">
        <v>256</v>
      </c>
      <c r="DB368" s="79" t="s">
        <v>256</v>
      </c>
      <c r="DC368" s="79" t="s">
        <v>256</v>
      </c>
      <c r="DD368" s="79" t="s">
        <v>256</v>
      </c>
      <c r="DE368" s="79" t="s">
        <v>256</v>
      </c>
      <c r="DF368" s="44" t="s">
        <v>256</v>
      </c>
    </row>
    <row r="369" spans="1:110" x14ac:dyDescent="0.25">
      <c r="A369" s="76" t="s">
        <v>251</v>
      </c>
      <c r="B369" s="77">
        <v>43770</v>
      </c>
      <c r="C369" s="78" t="s">
        <v>252</v>
      </c>
      <c r="D369" s="78" t="s">
        <v>253</v>
      </c>
      <c r="E369" s="76" t="s">
        <v>254</v>
      </c>
      <c r="F369" s="76" t="s">
        <v>255</v>
      </c>
      <c r="G369" s="76" t="s">
        <v>256</v>
      </c>
      <c r="H369" s="76" t="s">
        <v>257</v>
      </c>
      <c r="I369" s="76" t="s">
        <v>258</v>
      </c>
      <c r="J369" s="78" t="s">
        <v>252</v>
      </c>
      <c r="K369" s="78" t="s">
        <v>259</v>
      </c>
      <c r="L369" s="76" t="s">
        <v>260</v>
      </c>
      <c r="M369" s="76" t="s">
        <v>261</v>
      </c>
      <c r="N369" s="76" t="s">
        <v>1078</v>
      </c>
      <c r="O369" s="76" t="s">
        <v>1079</v>
      </c>
      <c r="P369" s="76" t="s">
        <v>1080</v>
      </c>
      <c r="Q369" s="76" t="s">
        <v>1078</v>
      </c>
      <c r="R369" s="76" t="s">
        <v>1081</v>
      </c>
      <c r="S369" s="76" t="s">
        <v>337</v>
      </c>
      <c r="T369" s="76" t="s">
        <v>338</v>
      </c>
      <c r="U369" s="76" t="s">
        <v>203</v>
      </c>
      <c r="V369" s="79">
        <v>300000</v>
      </c>
      <c r="W369" s="79">
        <v>0</v>
      </c>
      <c r="X369" s="76" t="s">
        <v>3721</v>
      </c>
      <c r="Y369" s="76" t="s">
        <v>610</v>
      </c>
      <c r="Z369" s="76" t="s">
        <v>272</v>
      </c>
      <c r="AA369" s="76" t="s">
        <v>611</v>
      </c>
      <c r="AB369" s="76" t="s">
        <v>612</v>
      </c>
      <c r="AC369" s="76" t="s">
        <v>613</v>
      </c>
      <c r="AD369" s="76" t="s">
        <v>614</v>
      </c>
      <c r="AE369" s="76" t="s">
        <v>222</v>
      </c>
      <c r="AF369" s="76" t="s">
        <v>3347</v>
      </c>
      <c r="AG369" s="76" t="s">
        <v>3348</v>
      </c>
      <c r="AH369" s="76" t="s">
        <v>3349</v>
      </c>
      <c r="AI369" s="78" t="s">
        <v>2978</v>
      </c>
      <c r="AJ369" s="78" t="s">
        <v>3722</v>
      </c>
      <c r="AK369" s="79">
        <v>783531</v>
      </c>
      <c r="AL369" s="76" t="s">
        <v>3723</v>
      </c>
      <c r="AM369" s="78" t="s">
        <v>2743</v>
      </c>
      <c r="AN369" s="78" t="s">
        <v>2743</v>
      </c>
      <c r="AO369" s="78" t="s">
        <v>2743</v>
      </c>
      <c r="AP369" s="76" t="s">
        <v>232</v>
      </c>
      <c r="AQ369" s="76" t="s">
        <v>232</v>
      </c>
      <c r="AR369" s="79">
        <v>609739</v>
      </c>
      <c r="AS369" s="79" t="s">
        <v>256</v>
      </c>
      <c r="AT369" s="79">
        <v>36812</v>
      </c>
      <c r="AU369" s="76" t="s">
        <v>3724</v>
      </c>
      <c r="AV369" s="79">
        <v>136980</v>
      </c>
      <c r="AW369" s="79">
        <v>0</v>
      </c>
      <c r="AX369" s="79">
        <v>136980</v>
      </c>
      <c r="AY369" s="79">
        <v>0</v>
      </c>
      <c r="AZ369" s="79">
        <v>136980</v>
      </c>
      <c r="BA369" s="76" t="s">
        <v>688</v>
      </c>
      <c r="BB369" s="78" t="s">
        <v>3274</v>
      </c>
      <c r="BC369" s="78" t="s">
        <v>3274</v>
      </c>
      <c r="BD369" s="76">
        <v>87</v>
      </c>
      <c r="BE369" s="78" t="s">
        <v>1600</v>
      </c>
      <c r="BF369" s="76" t="s">
        <v>3725</v>
      </c>
      <c r="BG369" s="78" t="s">
        <v>1600</v>
      </c>
      <c r="BH369" s="76" t="s">
        <v>3725</v>
      </c>
      <c r="BI369" s="78" t="s">
        <v>1600</v>
      </c>
      <c r="BJ369" s="78" t="s">
        <v>1600</v>
      </c>
      <c r="BK369" s="76" t="s">
        <v>256</v>
      </c>
      <c r="BL369" s="79">
        <v>136980</v>
      </c>
      <c r="BM369" s="79">
        <v>0</v>
      </c>
      <c r="BN369" s="76" t="s">
        <v>290</v>
      </c>
      <c r="BO369" s="76" t="s">
        <v>291</v>
      </c>
      <c r="BP369" s="76" t="s">
        <v>3726</v>
      </c>
      <c r="BQ369" s="76" t="s">
        <v>256</v>
      </c>
      <c r="BR369" s="76" t="s">
        <v>613</v>
      </c>
      <c r="BS369" s="76" t="s">
        <v>293</v>
      </c>
      <c r="BT369" s="76" t="s">
        <v>256</v>
      </c>
      <c r="BU369" s="76" t="s">
        <v>256</v>
      </c>
      <c r="BV369" s="76" t="s">
        <v>256</v>
      </c>
      <c r="BW369" s="76" t="s">
        <v>256</v>
      </c>
      <c r="BX369" s="76" t="s">
        <v>256</v>
      </c>
      <c r="BY369" s="76" t="s">
        <v>634</v>
      </c>
      <c r="BZ369" s="76" t="s">
        <v>256</v>
      </c>
      <c r="CA369" s="76" t="s">
        <v>256</v>
      </c>
      <c r="CB369" s="76" t="s">
        <v>256</v>
      </c>
      <c r="CC369" s="76" t="s">
        <v>256</v>
      </c>
      <c r="CD369" s="76" t="s">
        <v>691</v>
      </c>
      <c r="CE369" s="76" t="s">
        <v>296</v>
      </c>
      <c r="CF369" s="76" t="s">
        <v>297</v>
      </c>
      <c r="CG369" s="76" t="s">
        <v>297</v>
      </c>
      <c r="CH369" s="76" t="s">
        <v>297</v>
      </c>
      <c r="CI369" s="76" t="s">
        <v>297</v>
      </c>
      <c r="CJ369" s="76" t="s">
        <v>297</v>
      </c>
      <c r="CK369" s="76" t="s">
        <v>297</v>
      </c>
      <c r="CL369" s="79">
        <v>0</v>
      </c>
      <c r="CM369" s="79">
        <v>0</v>
      </c>
      <c r="CN369" s="79">
        <v>0</v>
      </c>
      <c r="CO369" s="79">
        <v>0</v>
      </c>
      <c r="CP369" s="79">
        <v>0</v>
      </c>
      <c r="CQ369" s="79">
        <v>0</v>
      </c>
      <c r="CR369" s="79">
        <v>0</v>
      </c>
      <c r="CS369" s="79">
        <v>0</v>
      </c>
      <c r="CT369" s="79">
        <v>0</v>
      </c>
      <c r="CU369" s="79">
        <v>2021100052004320</v>
      </c>
      <c r="CV369" s="79" t="s">
        <v>256</v>
      </c>
      <c r="CW369" s="76" t="s">
        <v>256</v>
      </c>
      <c r="CX369" s="79" t="s">
        <v>3727</v>
      </c>
      <c r="CY369" s="79" t="s">
        <v>256</v>
      </c>
      <c r="CZ369" s="79" t="s">
        <v>256</v>
      </c>
      <c r="DA369" s="79" t="s">
        <v>256</v>
      </c>
      <c r="DB369" s="79" t="s">
        <v>256</v>
      </c>
      <c r="DC369" s="79" t="s">
        <v>256</v>
      </c>
      <c r="DD369" s="79" t="s">
        <v>256</v>
      </c>
      <c r="DE369" s="79" t="s">
        <v>256</v>
      </c>
      <c r="DF369" s="44" t="s">
        <v>256</v>
      </c>
    </row>
    <row r="370" spans="1:110" x14ac:dyDescent="0.25">
      <c r="A370" s="76" t="s">
        <v>251</v>
      </c>
      <c r="B370" s="77">
        <v>43770</v>
      </c>
      <c r="C370" s="78" t="s">
        <v>252</v>
      </c>
      <c r="D370" s="78" t="s">
        <v>253</v>
      </c>
      <c r="E370" s="76" t="s">
        <v>254</v>
      </c>
      <c r="F370" s="76" t="s">
        <v>255</v>
      </c>
      <c r="G370" s="76" t="s">
        <v>256</v>
      </c>
      <c r="H370" s="76" t="s">
        <v>257</v>
      </c>
      <c r="I370" s="76" t="s">
        <v>258</v>
      </c>
      <c r="J370" s="78" t="s">
        <v>252</v>
      </c>
      <c r="K370" s="78" t="s">
        <v>259</v>
      </c>
      <c r="L370" s="76" t="s">
        <v>260</v>
      </c>
      <c r="M370" s="76" t="s">
        <v>261</v>
      </c>
      <c r="N370" s="76" t="s">
        <v>3728</v>
      </c>
      <c r="O370" s="76" t="s">
        <v>3729</v>
      </c>
      <c r="P370" s="76" t="s">
        <v>3730</v>
      </c>
      <c r="Q370" s="76" t="s">
        <v>3728</v>
      </c>
      <c r="R370" s="76" t="s">
        <v>813</v>
      </c>
      <c r="S370" s="76" t="s">
        <v>337</v>
      </c>
      <c r="T370" s="76" t="s">
        <v>338</v>
      </c>
      <c r="U370" s="76" t="s">
        <v>203</v>
      </c>
      <c r="V370" s="79">
        <v>300000</v>
      </c>
      <c r="W370" s="79">
        <v>0</v>
      </c>
      <c r="X370" s="76" t="s">
        <v>3731</v>
      </c>
      <c r="Y370" s="76" t="s">
        <v>550</v>
      </c>
      <c r="Z370" s="76" t="s">
        <v>272</v>
      </c>
      <c r="AA370" s="76" t="s">
        <v>308</v>
      </c>
      <c r="AB370" s="76" t="s">
        <v>551</v>
      </c>
      <c r="AC370" s="76" t="s">
        <v>256</v>
      </c>
      <c r="AD370" s="76" t="s">
        <v>552</v>
      </c>
      <c r="AE370" s="76" t="s">
        <v>222</v>
      </c>
      <c r="AF370" s="76" t="s">
        <v>761</v>
      </c>
      <c r="AG370" s="76" t="s">
        <v>2649</v>
      </c>
      <c r="AH370" s="76" t="s">
        <v>2650</v>
      </c>
      <c r="AI370" s="78" t="s">
        <v>3732</v>
      </c>
      <c r="AJ370" s="78" t="s">
        <v>3090</v>
      </c>
      <c r="AK370" s="79">
        <v>26942</v>
      </c>
      <c r="AL370" s="76" t="s">
        <v>211</v>
      </c>
      <c r="AM370" s="78" t="s">
        <v>3050</v>
      </c>
      <c r="AN370" s="78" t="s">
        <v>3050</v>
      </c>
      <c r="AO370" s="78" t="s">
        <v>3050</v>
      </c>
      <c r="AP370" s="76" t="s">
        <v>232</v>
      </c>
      <c r="AQ370" s="76" t="s">
        <v>232</v>
      </c>
      <c r="AR370" s="79">
        <v>2335</v>
      </c>
      <c r="AS370" s="79" t="s">
        <v>256</v>
      </c>
      <c r="AT370" s="79">
        <v>2694</v>
      </c>
      <c r="AU370" s="76" t="s">
        <v>3733</v>
      </c>
      <c r="AV370" s="79">
        <v>21913</v>
      </c>
      <c r="AW370" s="79">
        <v>1643</v>
      </c>
      <c r="AX370" s="79">
        <v>20270</v>
      </c>
      <c r="AY370" s="79">
        <v>0</v>
      </c>
      <c r="AZ370" s="79">
        <v>21913</v>
      </c>
      <c r="BA370" s="76" t="s">
        <v>558</v>
      </c>
      <c r="BB370" s="78" t="s">
        <v>2860</v>
      </c>
      <c r="BC370" s="78" t="s">
        <v>2860</v>
      </c>
      <c r="BD370" s="76">
        <v>69</v>
      </c>
      <c r="BE370" s="78" t="s">
        <v>3564</v>
      </c>
      <c r="BF370" s="76" t="s">
        <v>3734</v>
      </c>
      <c r="BG370" s="78" t="s">
        <v>3564</v>
      </c>
      <c r="BH370" s="76" t="s">
        <v>3734</v>
      </c>
      <c r="BI370" s="78" t="s">
        <v>3564</v>
      </c>
      <c r="BJ370" s="78" t="s">
        <v>3564</v>
      </c>
      <c r="BK370" s="76" t="s">
        <v>256</v>
      </c>
      <c r="BL370" s="79">
        <v>300000</v>
      </c>
      <c r="BM370" s="79">
        <v>278087</v>
      </c>
      <c r="BN370" s="76" t="s">
        <v>256</v>
      </c>
      <c r="BO370" s="76" t="s">
        <v>256</v>
      </c>
      <c r="BP370" s="76" t="s">
        <v>256</v>
      </c>
      <c r="BQ370" s="76" t="s">
        <v>256</v>
      </c>
      <c r="BR370" s="76" t="s">
        <v>256</v>
      </c>
      <c r="BS370" s="76" t="s">
        <v>293</v>
      </c>
      <c r="BT370" s="76" t="s">
        <v>256</v>
      </c>
      <c r="BU370" s="76" t="s">
        <v>256</v>
      </c>
      <c r="BV370" s="76" t="s">
        <v>256</v>
      </c>
      <c r="BW370" s="76" t="s">
        <v>256</v>
      </c>
      <c r="BX370" s="76" t="s">
        <v>256</v>
      </c>
      <c r="BY370" s="76" t="s">
        <v>634</v>
      </c>
      <c r="BZ370" s="76" t="s">
        <v>256</v>
      </c>
      <c r="CA370" s="76" t="s">
        <v>256</v>
      </c>
      <c r="CB370" s="76" t="s">
        <v>256</v>
      </c>
      <c r="CC370" s="76" t="s">
        <v>256</v>
      </c>
      <c r="CD370" s="76" t="s">
        <v>560</v>
      </c>
      <c r="CE370" s="76" t="s">
        <v>296</v>
      </c>
      <c r="CF370" s="76" t="s">
        <v>297</v>
      </c>
      <c r="CG370" s="76" t="s">
        <v>297</v>
      </c>
      <c r="CH370" s="76" t="s">
        <v>297</v>
      </c>
      <c r="CI370" s="76" t="s">
        <v>297</v>
      </c>
      <c r="CJ370" s="76" t="s">
        <v>297</v>
      </c>
      <c r="CK370" s="76" t="s">
        <v>297</v>
      </c>
      <c r="CL370" s="79">
        <v>0</v>
      </c>
      <c r="CM370" s="79">
        <v>0</v>
      </c>
      <c r="CN370" s="79">
        <v>0</v>
      </c>
      <c r="CO370" s="79">
        <v>0</v>
      </c>
      <c r="CP370" s="79">
        <v>0</v>
      </c>
      <c r="CQ370" s="79">
        <v>0</v>
      </c>
      <c r="CR370" s="79">
        <v>0</v>
      </c>
      <c r="CS370" s="79">
        <v>0</v>
      </c>
      <c r="CT370" s="79">
        <v>0</v>
      </c>
      <c r="CU370" s="79">
        <v>2021100052004330</v>
      </c>
      <c r="CV370" s="79" t="s">
        <v>256</v>
      </c>
      <c r="CW370" s="76" t="s">
        <v>256</v>
      </c>
      <c r="CX370" s="79" t="s">
        <v>3735</v>
      </c>
      <c r="CY370" s="79" t="s">
        <v>256</v>
      </c>
      <c r="CZ370" s="79" t="s">
        <v>256</v>
      </c>
      <c r="DA370" s="79" t="s">
        <v>256</v>
      </c>
      <c r="DB370" s="79" t="s">
        <v>256</v>
      </c>
      <c r="DC370" s="79" t="s">
        <v>256</v>
      </c>
      <c r="DD370" s="79" t="s">
        <v>256</v>
      </c>
      <c r="DE370" s="79" t="s">
        <v>256</v>
      </c>
      <c r="DF370" s="44" t="s">
        <v>256</v>
      </c>
    </row>
    <row r="371" spans="1:110" x14ac:dyDescent="0.25">
      <c r="A371" s="76" t="s">
        <v>251</v>
      </c>
      <c r="B371" s="77">
        <v>43770</v>
      </c>
      <c r="C371" s="78" t="s">
        <v>252</v>
      </c>
      <c r="D371" s="78" t="s">
        <v>253</v>
      </c>
      <c r="E371" s="76" t="s">
        <v>254</v>
      </c>
      <c r="F371" s="76" t="s">
        <v>255</v>
      </c>
      <c r="G371" s="76" t="s">
        <v>256</v>
      </c>
      <c r="H371" s="76" t="s">
        <v>257</v>
      </c>
      <c r="I371" s="76" t="s">
        <v>258</v>
      </c>
      <c r="J371" s="78" t="s">
        <v>252</v>
      </c>
      <c r="K371" s="78" t="s">
        <v>259</v>
      </c>
      <c r="L371" s="76" t="s">
        <v>260</v>
      </c>
      <c r="M371" s="76" t="s">
        <v>261</v>
      </c>
      <c r="N371" s="76" t="s">
        <v>1268</v>
      </c>
      <c r="O371" s="76" t="s">
        <v>1269</v>
      </c>
      <c r="P371" s="76" t="s">
        <v>1270</v>
      </c>
      <c r="Q371" s="76" t="s">
        <v>1268</v>
      </c>
      <c r="R371" s="76" t="s">
        <v>844</v>
      </c>
      <c r="S371" s="76" t="s">
        <v>445</v>
      </c>
      <c r="T371" s="76" t="s">
        <v>338</v>
      </c>
      <c r="U371" s="76" t="s">
        <v>203</v>
      </c>
      <c r="V371" s="79">
        <v>300000</v>
      </c>
      <c r="W371" s="79">
        <v>0</v>
      </c>
      <c r="X371" s="76" t="s">
        <v>3736</v>
      </c>
      <c r="Y371" s="76" t="s">
        <v>821</v>
      </c>
      <c r="Z371" s="76" t="s">
        <v>272</v>
      </c>
      <c r="AA371" s="76" t="s">
        <v>3737</v>
      </c>
      <c r="AB371" s="76" t="s">
        <v>3738</v>
      </c>
      <c r="AC371" s="76" t="s">
        <v>256</v>
      </c>
      <c r="AD371" s="76" t="s">
        <v>3739</v>
      </c>
      <c r="AE371" s="76" t="s">
        <v>222</v>
      </c>
      <c r="AF371" s="76" t="s">
        <v>3347</v>
      </c>
      <c r="AG371" s="76" t="s">
        <v>3348</v>
      </c>
      <c r="AH371" s="76" t="s">
        <v>3349</v>
      </c>
      <c r="AI371" s="78" t="s">
        <v>3544</v>
      </c>
      <c r="AJ371" s="78" t="s">
        <v>1591</v>
      </c>
      <c r="AK371" s="79">
        <v>131096</v>
      </c>
      <c r="AL371" s="76" t="s">
        <v>215</v>
      </c>
      <c r="AM371" s="78" t="s">
        <v>3740</v>
      </c>
      <c r="AN371" s="78" t="s">
        <v>3740</v>
      </c>
      <c r="AO371" s="78" t="s">
        <v>3740</v>
      </c>
      <c r="AP371" s="76" t="s">
        <v>232</v>
      </c>
      <c r="AQ371" s="76" t="s">
        <v>232</v>
      </c>
      <c r="AR371" s="79">
        <v>53936</v>
      </c>
      <c r="AS371" s="79" t="s">
        <v>256</v>
      </c>
      <c r="AT371" s="79">
        <v>6555</v>
      </c>
      <c r="AU371" s="76" t="s">
        <v>3741</v>
      </c>
      <c r="AV371" s="79">
        <v>70605</v>
      </c>
      <c r="AW371" s="79">
        <v>5295</v>
      </c>
      <c r="AX371" s="79">
        <v>65310</v>
      </c>
      <c r="AY371" s="79">
        <v>0</v>
      </c>
      <c r="AZ371" s="79">
        <v>70605</v>
      </c>
      <c r="BA371" s="76" t="s">
        <v>3742</v>
      </c>
      <c r="BB371" s="78" t="s">
        <v>2800</v>
      </c>
      <c r="BC371" s="78" t="s">
        <v>2800</v>
      </c>
      <c r="BD371" s="76">
        <v>65</v>
      </c>
      <c r="BE371" s="78" t="s">
        <v>3372</v>
      </c>
      <c r="BF371" s="76" t="s">
        <v>3743</v>
      </c>
      <c r="BG371" s="78" t="s">
        <v>3372</v>
      </c>
      <c r="BH371" s="76" t="s">
        <v>3743</v>
      </c>
      <c r="BI371" s="78" t="s">
        <v>3372</v>
      </c>
      <c r="BJ371" s="78" t="s">
        <v>3372</v>
      </c>
      <c r="BK371" s="76" t="s">
        <v>256</v>
      </c>
      <c r="BL371" s="79">
        <v>262647</v>
      </c>
      <c r="BM371" s="79">
        <v>192042</v>
      </c>
      <c r="BN371" s="76" t="s">
        <v>256</v>
      </c>
      <c r="BO371" s="76" t="s">
        <v>256</v>
      </c>
      <c r="BP371" s="76" t="s">
        <v>256</v>
      </c>
      <c r="BQ371" s="76" t="s">
        <v>256</v>
      </c>
      <c r="BR371" s="76" t="s">
        <v>256</v>
      </c>
      <c r="BS371" s="76" t="s">
        <v>293</v>
      </c>
      <c r="BT371" s="76" t="s">
        <v>256</v>
      </c>
      <c r="BU371" s="76" t="s">
        <v>256</v>
      </c>
      <c r="BV371" s="76" t="s">
        <v>256</v>
      </c>
      <c r="BW371" s="76" t="s">
        <v>256</v>
      </c>
      <c r="BX371" s="76" t="s">
        <v>256</v>
      </c>
      <c r="BY371" s="76" t="s">
        <v>634</v>
      </c>
      <c r="BZ371" s="76" t="s">
        <v>256</v>
      </c>
      <c r="CA371" s="76" t="s">
        <v>256</v>
      </c>
      <c r="CB371" s="76" t="s">
        <v>256</v>
      </c>
      <c r="CC371" s="76" t="s">
        <v>256</v>
      </c>
      <c r="CD371" s="76" t="s">
        <v>3744</v>
      </c>
      <c r="CE371" s="76" t="s">
        <v>296</v>
      </c>
      <c r="CF371" s="76" t="s">
        <v>297</v>
      </c>
      <c r="CG371" s="76" t="s">
        <v>297</v>
      </c>
      <c r="CH371" s="76" t="s">
        <v>297</v>
      </c>
      <c r="CI371" s="76" t="s">
        <v>297</v>
      </c>
      <c r="CJ371" s="76" t="s">
        <v>297</v>
      </c>
      <c r="CK371" s="76" t="s">
        <v>297</v>
      </c>
      <c r="CL371" s="79">
        <v>0</v>
      </c>
      <c r="CM371" s="79">
        <v>0</v>
      </c>
      <c r="CN371" s="79">
        <v>0</v>
      </c>
      <c r="CO371" s="79">
        <v>0</v>
      </c>
      <c r="CP371" s="79">
        <v>0</v>
      </c>
      <c r="CQ371" s="79">
        <v>0</v>
      </c>
      <c r="CR371" s="79">
        <v>0</v>
      </c>
      <c r="CS371" s="79">
        <v>0</v>
      </c>
      <c r="CT371" s="79">
        <v>0</v>
      </c>
      <c r="CU371" s="79">
        <v>2021100052004470</v>
      </c>
      <c r="CV371" s="79" t="s">
        <v>256</v>
      </c>
      <c r="CW371" s="76" t="s">
        <v>256</v>
      </c>
      <c r="CX371" s="79" t="s">
        <v>3745</v>
      </c>
      <c r="CY371" s="79" t="s">
        <v>256</v>
      </c>
      <c r="CZ371" s="79" t="s">
        <v>256</v>
      </c>
      <c r="DA371" s="79" t="s">
        <v>256</v>
      </c>
      <c r="DB371" s="79" t="s">
        <v>256</v>
      </c>
      <c r="DC371" s="79" t="s">
        <v>256</v>
      </c>
      <c r="DD371" s="79" t="s">
        <v>256</v>
      </c>
      <c r="DE371" s="79" t="s">
        <v>256</v>
      </c>
      <c r="DF371" s="44" t="s">
        <v>256</v>
      </c>
    </row>
    <row r="372" spans="1:110" x14ac:dyDescent="0.25">
      <c r="A372" s="76" t="s">
        <v>251</v>
      </c>
      <c r="B372" s="77">
        <v>43770</v>
      </c>
      <c r="C372" s="78" t="s">
        <v>252</v>
      </c>
      <c r="D372" s="78" t="s">
        <v>253</v>
      </c>
      <c r="E372" s="76" t="s">
        <v>254</v>
      </c>
      <c r="F372" s="76" t="s">
        <v>255</v>
      </c>
      <c r="G372" s="76" t="s">
        <v>256</v>
      </c>
      <c r="H372" s="76" t="s">
        <v>257</v>
      </c>
      <c r="I372" s="76" t="s">
        <v>258</v>
      </c>
      <c r="J372" s="78" t="s">
        <v>252</v>
      </c>
      <c r="K372" s="78" t="s">
        <v>259</v>
      </c>
      <c r="L372" s="76" t="s">
        <v>260</v>
      </c>
      <c r="M372" s="76" t="s">
        <v>261</v>
      </c>
      <c r="N372" s="76" t="s">
        <v>3746</v>
      </c>
      <c r="O372" s="76" t="s">
        <v>3747</v>
      </c>
      <c r="P372" s="76" t="s">
        <v>3748</v>
      </c>
      <c r="Q372" s="76" t="s">
        <v>3749</v>
      </c>
      <c r="R372" s="76" t="s">
        <v>1790</v>
      </c>
      <c r="S372" s="76" t="s">
        <v>698</v>
      </c>
      <c r="T372" s="76" t="s">
        <v>338</v>
      </c>
      <c r="U372" s="76" t="s">
        <v>627</v>
      </c>
      <c r="V372" s="79">
        <v>300000</v>
      </c>
      <c r="W372" s="79">
        <v>0</v>
      </c>
      <c r="X372" s="76" t="s">
        <v>3750</v>
      </c>
      <c r="Y372" s="76" t="s">
        <v>3751</v>
      </c>
      <c r="Z372" s="76" t="s">
        <v>272</v>
      </c>
      <c r="AA372" s="76" t="s">
        <v>3752</v>
      </c>
      <c r="AB372" s="76" t="s">
        <v>3753</v>
      </c>
      <c r="AC372" s="76" t="s">
        <v>256</v>
      </c>
      <c r="AD372" s="76" t="s">
        <v>3754</v>
      </c>
      <c r="AE372" s="76" t="s">
        <v>222</v>
      </c>
      <c r="AF372" s="76" t="s">
        <v>3755</v>
      </c>
      <c r="AG372" s="76" t="s">
        <v>3756</v>
      </c>
      <c r="AH372" s="76" t="s">
        <v>1180</v>
      </c>
      <c r="AI372" s="78" t="s">
        <v>2978</v>
      </c>
      <c r="AJ372" s="78" t="s">
        <v>3151</v>
      </c>
      <c r="AK372" s="79">
        <v>26941</v>
      </c>
      <c r="AL372" s="76" t="s">
        <v>211</v>
      </c>
      <c r="AM372" s="78" t="s">
        <v>1594</v>
      </c>
      <c r="AN372" s="78" t="s">
        <v>1593</v>
      </c>
      <c r="AO372" s="78" t="s">
        <v>1594</v>
      </c>
      <c r="AP372" s="76" t="s">
        <v>232</v>
      </c>
      <c r="AQ372" s="76" t="s">
        <v>232</v>
      </c>
      <c r="AR372" s="79">
        <v>1939</v>
      </c>
      <c r="AS372" s="79" t="s">
        <v>256</v>
      </c>
      <c r="AT372" s="79">
        <v>1284</v>
      </c>
      <c r="AU372" s="76" t="s">
        <v>3757</v>
      </c>
      <c r="AV372" s="79">
        <v>23718</v>
      </c>
      <c r="AW372" s="79">
        <v>1779</v>
      </c>
      <c r="AX372" s="79">
        <v>21939</v>
      </c>
      <c r="AY372" s="79">
        <v>0</v>
      </c>
      <c r="AZ372" s="79">
        <v>23718</v>
      </c>
      <c r="BA372" s="76" t="s">
        <v>3758</v>
      </c>
      <c r="BB372" s="78" t="s">
        <v>3054</v>
      </c>
      <c r="BC372" s="78" t="s">
        <v>3054</v>
      </c>
      <c r="BD372" s="76">
        <v>68</v>
      </c>
      <c r="BE372" s="78" t="s">
        <v>2860</v>
      </c>
      <c r="BF372" s="76" t="s">
        <v>3759</v>
      </c>
      <c r="BG372" s="78" t="s">
        <v>2860</v>
      </c>
      <c r="BH372" s="76" t="s">
        <v>3759</v>
      </c>
      <c r="BI372" s="78" t="s">
        <v>2860</v>
      </c>
      <c r="BJ372" s="78" t="s">
        <v>2860</v>
      </c>
      <c r="BK372" s="76" t="s">
        <v>256</v>
      </c>
      <c r="BL372" s="79">
        <v>300000</v>
      </c>
      <c r="BM372" s="79">
        <v>276282</v>
      </c>
      <c r="BN372" s="76" t="s">
        <v>256</v>
      </c>
      <c r="BO372" s="76" t="s">
        <v>256</v>
      </c>
      <c r="BP372" s="76" t="s">
        <v>256</v>
      </c>
      <c r="BQ372" s="76" t="s">
        <v>256</v>
      </c>
      <c r="BR372" s="76" t="s">
        <v>256</v>
      </c>
      <c r="BS372" s="76" t="s">
        <v>293</v>
      </c>
      <c r="BT372" s="76" t="s">
        <v>256</v>
      </c>
      <c r="BU372" s="76" t="s">
        <v>256</v>
      </c>
      <c r="BV372" s="76" t="s">
        <v>256</v>
      </c>
      <c r="BW372" s="76" t="s">
        <v>256</v>
      </c>
      <c r="BX372" s="76" t="s">
        <v>256</v>
      </c>
      <c r="BY372" s="76" t="s">
        <v>634</v>
      </c>
      <c r="BZ372" s="76" t="s">
        <v>256</v>
      </c>
      <c r="CA372" s="76" t="s">
        <v>256</v>
      </c>
      <c r="CB372" s="76" t="s">
        <v>256</v>
      </c>
      <c r="CC372" s="76" t="s">
        <v>256</v>
      </c>
      <c r="CD372" s="76" t="s">
        <v>3760</v>
      </c>
      <c r="CE372" s="76" t="s">
        <v>296</v>
      </c>
      <c r="CF372" s="76" t="s">
        <v>297</v>
      </c>
      <c r="CG372" s="76" t="s">
        <v>297</v>
      </c>
      <c r="CH372" s="76" t="s">
        <v>297</v>
      </c>
      <c r="CI372" s="76" t="s">
        <v>297</v>
      </c>
      <c r="CJ372" s="76" t="s">
        <v>297</v>
      </c>
      <c r="CK372" s="76" t="s">
        <v>297</v>
      </c>
      <c r="CL372" s="79">
        <v>0</v>
      </c>
      <c r="CM372" s="79">
        <v>0</v>
      </c>
      <c r="CN372" s="79">
        <v>0</v>
      </c>
      <c r="CO372" s="79">
        <v>0</v>
      </c>
      <c r="CP372" s="79">
        <v>0</v>
      </c>
      <c r="CQ372" s="79">
        <v>0</v>
      </c>
      <c r="CR372" s="79">
        <v>0</v>
      </c>
      <c r="CS372" s="79">
        <v>0</v>
      </c>
      <c r="CT372" s="79">
        <v>0</v>
      </c>
      <c r="CU372" s="79">
        <v>2021100052004590</v>
      </c>
      <c r="CV372" s="79" t="s">
        <v>256</v>
      </c>
      <c r="CW372" s="76" t="s">
        <v>256</v>
      </c>
      <c r="CX372" s="79" t="s">
        <v>3761</v>
      </c>
      <c r="CY372" s="79" t="s">
        <v>256</v>
      </c>
      <c r="CZ372" s="79" t="s">
        <v>256</v>
      </c>
      <c r="DA372" s="79" t="s">
        <v>256</v>
      </c>
      <c r="DB372" s="79" t="s">
        <v>256</v>
      </c>
      <c r="DC372" s="79" t="s">
        <v>256</v>
      </c>
      <c r="DD372" s="79" t="s">
        <v>256</v>
      </c>
      <c r="DE372" s="79" t="s">
        <v>256</v>
      </c>
      <c r="DF372" s="44" t="s">
        <v>256</v>
      </c>
    </row>
    <row r="373" spans="1:110" x14ac:dyDescent="0.25">
      <c r="A373" s="76" t="s">
        <v>251</v>
      </c>
      <c r="B373" s="77">
        <v>43770</v>
      </c>
      <c r="C373" s="78" t="s">
        <v>252</v>
      </c>
      <c r="D373" s="78" t="s">
        <v>253</v>
      </c>
      <c r="E373" s="76" t="s">
        <v>254</v>
      </c>
      <c r="F373" s="76" t="s">
        <v>255</v>
      </c>
      <c r="G373" s="76" t="s">
        <v>256</v>
      </c>
      <c r="H373" s="76" t="s">
        <v>257</v>
      </c>
      <c r="I373" s="76" t="s">
        <v>258</v>
      </c>
      <c r="J373" s="78" t="s">
        <v>252</v>
      </c>
      <c r="K373" s="78" t="s">
        <v>259</v>
      </c>
      <c r="L373" s="76" t="s">
        <v>260</v>
      </c>
      <c r="M373" s="76" t="s">
        <v>261</v>
      </c>
      <c r="N373" s="76" t="s">
        <v>1078</v>
      </c>
      <c r="O373" s="76" t="s">
        <v>1079</v>
      </c>
      <c r="P373" s="76" t="s">
        <v>1080</v>
      </c>
      <c r="Q373" s="76" t="s">
        <v>3762</v>
      </c>
      <c r="R373" s="76" t="s">
        <v>900</v>
      </c>
      <c r="S373" s="76" t="s">
        <v>727</v>
      </c>
      <c r="T373" s="76" t="s">
        <v>268</v>
      </c>
      <c r="U373" s="76" t="s">
        <v>269</v>
      </c>
      <c r="V373" s="79">
        <v>300000</v>
      </c>
      <c r="W373" s="79">
        <v>0</v>
      </c>
      <c r="X373" s="76" t="s">
        <v>3763</v>
      </c>
      <c r="Y373" s="76" t="s">
        <v>610</v>
      </c>
      <c r="Z373" s="76" t="s">
        <v>272</v>
      </c>
      <c r="AA373" s="76" t="s">
        <v>611</v>
      </c>
      <c r="AB373" s="76" t="s">
        <v>612</v>
      </c>
      <c r="AC373" s="76" t="s">
        <v>613</v>
      </c>
      <c r="AD373" s="76" t="s">
        <v>614</v>
      </c>
      <c r="AE373" s="76" t="s">
        <v>222</v>
      </c>
      <c r="AF373" s="76" t="s">
        <v>3347</v>
      </c>
      <c r="AG373" s="76" t="s">
        <v>3348</v>
      </c>
      <c r="AH373" s="76" t="s">
        <v>3349</v>
      </c>
      <c r="AI373" s="78" t="s">
        <v>3050</v>
      </c>
      <c r="AJ373" s="78" t="s">
        <v>3764</v>
      </c>
      <c r="AK373" s="79">
        <v>190423</v>
      </c>
      <c r="AL373" s="76" t="s">
        <v>216</v>
      </c>
      <c r="AM373" s="78" t="s">
        <v>3765</v>
      </c>
      <c r="AN373" s="78" t="s">
        <v>3764</v>
      </c>
      <c r="AO373" s="78" t="s">
        <v>3765</v>
      </c>
      <c r="AP373" s="76" t="s">
        <v>232</v>
      </c>
      <c r="AQ373" s="76" t="s">
        <v>232</v>
      </c>
      <c r="AR373" s="79">
        <v>107483</v>
      </c>
      <c r="AS373" s="79" t="s">
        <v>256</v>
      </c>
      <c r="AT373" s="79">
        <v>8606</v>
      </c>
      <c r="AU373" s="76" t="s">
        <v>3766</v>
      </c>
      <c r="AV373" s="79">
        <v>74334</v>
      </c>
      <c r="AW373" s="79">
        <v>0</v>
      </c>
      <c r="AX373" s="79">
        <v>74334</v>
      </c>
      <c r="AY373" s="79">
        <v>0</v>
      </c>
      <c r="AZ373" s="79">
        <v>74334</v>
      </c>
      <c r="BA373" s="76" t="s">
        <v>688</v>
      </c>
      <c r="BB373" s="78" t="s">
        <v>3372</v>
      </c>
      <c r="BC373" s="78" t="s">
        <v>3372</v>
      </c>
      <c r="BD373" s="76">
        <v>66</v>
      </c>
      <c r="BE373" s="78" t="s">
        <v>3718</v>
      </c>
      <c r="BF373" s="76" t="s">
        <v>3767</v>
      </c>
      <c r="BG373" s="78" t="s">
        <v>3718</v>
      </c>
      <c r="BH373" s="76" t="s">
        <v>3767</v>
      </c>
      <c r="BI373" s="78" t="s">
        <v>3718</v>
      </c>
      <c r="BJ373" s="78" t="s">
        <v>3718</v>
      </c>
      <c r="BK373" s="76" t="s">
        <v>256</v>
      </c>
      <c r="BL373" s="79">
        <v>74334</v>
      </c>
      <c r="BM373" s="79">
        <v>0</v>
      </c>
      <c r="BN373" s="76" t="s">
        <v>290</v>
      </c>
      <c r="BO373" s="76" t="s">
        <v>291</v>
      </c>
      <c r="BP373" s="76" t="s">
        <v>3768</v>
      </c>
      <c r="BQ373" s="76" t="s">
        <v>256</v>
      </c>
      <c r="BR373" s="76" t="s">
        <v>613</v>
      </c>
      <c r="BS373" s="76" t="s">
        <v>293</v>
      </c>
      <c r="BT373" s="76" t="s">
        <v>256</v>
      </c>
      <c r="BU373" s="76" t="s">
        <v>256</v>
      </c>
      <c r="BV373" s="76" t="s">
        <v>256</v>
      </c>
      <c r="BW373" s="76" t="s">
        <v>256</v>
      </c>
      <c r="BX373" s="76" t="s">
        <v>256</v>
      </c>
      <c r="BY373" s="76" t="s">
        <v>634</v>
      </c>
      <c r="BZ373" s="76" t="s">
        <v>256</v>
      </c>
      <c r="CA373" s="76" t="s">
        <v>256</v>
      </c>
      <c r="CB373" s="76" t="s">
        <v>256</v>
      </c>
      <c r="CC373" s="76" t="s">
        <v>256</v>
      </c>
      <c r="CD373" s="76" t="s">
        <v>691</v>
      </c>
      <c r="CE373" s="76" t="s">
        <v>296</v>
      </c>
      <c r="CF373" s="76" t="s">
        <v>297</v>
      </c>
      <c r="CG373" s="76" t="s">
        <v>297</v>
      </c>
      <c r="CH373" s="76" t="s">
        <v>297</v>
      </c>
      <c r="CI373" s="76" t="s">
        <v>297</v>
      </c>
      <c r="CJ373" s="76" t="s">
        <v>297</v>
      </c>
      <c r="CK373" s="76" t="s">
        <v>297</v>
      </c>
      <c r="CL373" s="79">
        <v>0</v>
      </c>
      <c r="CM373" s="79">
        <v>0</v>
      </c>
      <c r="CN373" s="79">
        <v>0</v>
      </c>
      <c r="CO373" s="79">
        <v>0</v>
      </c>
      <c r="CP373" s="79">
        <v>0</v>
      </c>
      <c r="CQ373" s="79">
        <v>0</v>
      </c>
      <c r="CR373" s="79">
        <v>0</v>
      </c>
      <c r="CS373" s="79">
        <v>0</v>
      </c>
      <c r="CT373" s="79">
        <v>0</v>
      </c>
      <c r="CU373" s="79">
        <v>2021100052005630</v>
      </c>
      <c r="CV373" s="79" t="s">
        <v>256</v>
      </c>
      <c r="CW373" s="76" t="s">
        <v>256</v>
      </c>
      <c r="CX373" s="79" t="s">
        <v>3769</v>
      </c>
      <c r="CY373" s="79" t="s">
        <v>256</v>
      </c>
      <c r="CZ373" s="79" t="s">
        <v>256</v>
      </c>
      <c r="DA373" s="79" t="s">
        <v>256</v>
      </c>
      <c r="DB373" s="79" t="s">
        <v>256</v>
      </c>
      <c r="DC373" s="79" t="s">
        <v>256</v>
      </c>
      <c r="DD373" s="79" t="s">
        <v>256</v>
      </c>
      <c r="DE373" s="79" t="s">
        <v>256</v>
      </c>
      <c r="DF373" s="44" t="s">
        <v>256</v>
      </c>
    </row>
    <row r="374" spans="1:110" x14ac:dyDescent="0.25">
      <c r="A374" s="76" t="s">
        <v>251</v>
      </c>
      <c r="B374" s="77">
        <v>43770</v>
      </c>
      <c r="C374" s="78" t="s">
        <v>252</v>
      </c>
      <c r="D374" s="78" t="s">
        <v>253</v>
      </c>
      <c r="E374" s="76" t="s">
        <v>254</v>
      </c>
      <c r="F374" s="76" t="s">
        <v>255</v>
      </c>
      <c r="G374" s="76" t="s">
        <v>256</v>
      </c>
      <c r="H374" s="76" t="s">
        <v>257</v>
      </c>
      <c r="I374" s="76" t="s">
        <v>258</v>
      </c>
      <c r="J374" s="78" t="s">
        <v>252</v>
      </c>
      <c r="K374" s="78" t="s">
        <v>259</v>
      </c>
      <c r="L374" s="76" t="s">
        <v>260</v>
      </c>
      <c r="M374" s="76" t="s">
        <v>261</v>
      </c>
      <c r="N374" s="76" t="s">
        <v>648</v>
      </c>
      <c r="O374" s="76" t="s">
        <v>649</v>
      </c>
      <c r="P374" s="76" t="s">
        <v>650</v>
      </c>
      <c r="Q374" s="76" t="s">
        <v>651</v>
      </c>
      <c r="R374" s="76" t="s">
        <v>652</v>
      </c>
      <c r="S374" s="76" t="s">
        <v>511</v>
      </c>
      <c r="T374" s="76" t="s">
        <v>268</v>
      </c>
      <c r="U374" s="76" t="s">
        <v>653</v>
      </c>
      <c r="V374" s="79">
        <v>300000</v>
      </c>
      <c r="W374" s="79">
        <v>0</v>
      </c>
      <c r="X374" s="76" t="s">
        <v>3770</v>
      </c>
      <c r="Y374" s="76" t="s">
        <v>424</v>
      </c>
      <c r="Z374" s="76" t="s">
        <v>272</v>
      </c>
      <c r="AA374" s="76" t="s">
        <v>425</v>
      </c>
      <c r="AB374" s="76" t="s">
        <v>426</v>
      </c>
      <c r="AC374" s="76" t="s">
        <v>427</v>
      </c>
      <c r="AD374" s="76" t="s">
        <v>428</v>
      </c>
      <c r="AE374" s="76" t="s">
        <v>222</v>
      </c>
      <c r="AF374" s="76" t="s">
        <v>2532</v>
      </c>
      <c r="AG374" s="76" t="s">
        <v>2533</v>
      </c>
      <c r="AH374" s="76" t="s">
        <v>431</v>
      </c>
      <c r="AI374" s="78" t="s">
        <v>3050</v>
      </c>
      <c r="AJ374" s="78" t="s">
        <v>1591</v>
      </c>
      <c r="AK374" s="79">
        <v>26495</v>
      </c>
      <c r="AL374" s="76" t="s">
        <v>211</v>
      </c>
      <c r="AM374" s="78" t="s">
        <v>3771</v>
      </c>
      <c r="AN374" s="78" t="s">
        <v>3771</v>
      </c>
      <c r="AO374" s="78" t="s">
        <v>3771</v>
      </c>
      <c r="AP374" s="76" t="s">
        <v>232</v>
      </c>
      <c r="AQ374" s="76" t="s">
        <v>232</v>
      </c>
      <c r="AR374" s="79">
        <v>0</v>
      </c>
      <c r="AS374" s="79" t="s">
        <v>256</v>
      </c>
      <c r="AT374" s="79">
        <v>3974</v>
      </c>
      <c r="AU374" s="76" t="s">
        <v>256</v>
      </c>
      <c r="AV374" s="79">
        <v>22521</v>
      </c>
      <c r="AW374" s="79">
        <v>1689</v>
      </c>
      <c r="AX374" s="79">
        <v>20832</v>
      </c>
      <c r="AY374" s="79">
        <v>0</v>
      </c>
      <c r="AZ374" s="79">
        <v>22521</v>
      </c>
      <c r="BA374" s="76" t="s">
        <v>424</v>
      </c>
      <c r="BB374" s="78" t="s">
        <v>3402</v>
      </c>
      <c r="BC374" s="78" t="s">
        <v>3402</v>
      </c>
      <c r="BD374" s="76">
        <v>82</v>
      </c>
      <c r="BE374" s="78" t="s">
        <v>3057</v>
      </c>
      <c r="BF374" s="76" t="s">
        <v>3772</v>
      </c>
      <c r="BG374" s="78" t="s">
        <v>3057</v>
      </c>
      <c r="BH374" s="76" t="s">
        <v>3772</v>
      </c>
      <c r="BI374" s="78" t="s">
        <v>3057</v>
      </c>
      <c r="BJ374" s="78" t="s">
        <v>3057</v>
      </c>
      <c r="BK374" s="76" t="s">
        <v>256</v>
      </c>
      <c r="BL374" s="79">
        <v>217915</v>
      </c>
      <c r="BM374" s="79">
        <v>195394</v>
      </c>
      <c r="BN374" s="76" t="s">
        <v>290</v>
      </c>
      <c r="BO374" s="76" t="s">
        <v>291</v>
      </c>
      <c r="BP374" s="76" t="s">
        <v>3773</v>
      </c>
      <c r="BQ374" s="76" t="s">
        <v>256</v>
      </c>
      <c r="BR374" s="76" t="s">
        <v>427</v>
      </c>
      <c r="BS374" s="76" t="s">
        <v>293</v>
      </c>
      <c r="BT374" s="76" t="s">
        <v>256</v>
      </c>
      <c r="BU374" s="76" t="s">
        <v>256</v>
      </c>
      <c r="BV374" s="76" t="s">
        <v>256</v>
      </c>
      <c r="BW374" s="76" t="s">
        <v>256</v>
      </c>
      <c r="BX374" s="76" t="s">
        <v>256</v>
      </c>
      <c r="BY374" s="76" t="s">
        <v>294</v>
      </c>
      <c r="BZ374" s="76" t="s">
        <v>256</v>
      </c>
      <c r="CA374" s="76" t="s">
        <v>256</v>
      </c>
      <c r="CB374" s="76" t="s">
        <v>256</v>
      </c>
      <c r="CC374" s="76" t="s">
        <v>256</v>
      </c>
      <c r="CD374" s="76" t="s">
        <v>439</v>
      </c>
      <c r="CE374" s="76" t="s">
        <v>296</v>
      </c>
      <c r="CF374" s="76" t="s">
        <v>297</v>
      </c>
      <c r="CG374" s="76" t="s">
        <v>297</v>
      </c>
      <c r="CH374" s="76" t="s">
        <v>297</v>
      </c>
      <c r="CI374" s="76" t="s">
        <v>297</v>
      </c>
      <c r="CJ374" s="76" t="s">
        <v>297</v>
      </c>
      <c r="CK374" s="76" t="s">
        <v>297</v>
      </c>
      <c r="CL374" s="79">
        <v>0</v>
      </c>
      <c r="CM374" s="79">
        <v>0</v>
      </c>
      <c r="CN374" s="79">
        <v>0</v>
      </c>
      <c r="CO374" s="79">
        <v>0</v>
      </c>
      <c r="CP374" s="79">
        <v>0</v>
      </c>
      <c r="CQ374" s="79">
        <v>0</v>
      </c>
      <c r="CR374" s="79">
        <v>0</v>
      </c>
      <c r="CS374" s="79">
        <v>0</v>
      </c>
      <c r="CT374" s="79">
        <v>0</v>
      </c>
      <c r="CU374" s="79">
        <v>2021100052005920</v>
      </c>
      <c r="CV374" s="79" t="s">
        <v>256</v>
      </c>
      <c r="CW374" s="76" t="s">
        <v>256</v>
      </c>
      <c r="CX374" s="79" t="s">
        <v>3774</v>
      </c>
      <c r="CY374" s="79" t="s">
        <v>256</v>
      </c>
      <c r="CZ374" s="79" t="s">
        <v>256</v>
      </c>
      <c r="DA374" s="79" t="s">
        <v>256</v>
      </c>
      <c r="DB374" s="79" t="s">
        <v>256</v>
      </c>
      <c r="DC374" s="79" t="s">
        <v>256</v>
      </c>
      <c r="DD374" s="79" t="s">
        <v>256</v>
      </c>
      <c r="DE374" s="79" t="s">
        <v>256</v>
      </c>
      <c r="DF374" s="44" t="s">
        <v>256</v>
      </c>
    </row>
    <row r="375" spans="1:110" x14ac:dyDescent="0.25">
      <c r="A375" s="76" t="s">
        <v>251</v>
      </c>
      <c r="B375" s="77">
        <v>43770</v>
      </c>
      <c r="C375" s="78" t="s">
        <v>252</v>
      </c>
      <c r="D375" s="78" t="s">
        <v>253</v>
      </c>
      <c r="E375" s="76" t="s">
        <v>254</v>
      </c>
      <c r="F375" s="76" t="s">
        <v>255</v>
      </c>
      <c r="G375" s="76" t="s">
        <v>256</v>
      </c>
      <c r="H375" s="76" t="s">
        <v>257</v>
      </c>
      <c r="I375" s="76" t="s">
        <v>258</v>
      </c>
      <c r="J375" s="78" t="s">
        <v>252</v>
      </c>
      <c r="K375" s="78" t="s">
        <v>259</v>
      </c>
      <c r="L375" s="76" t="s">
        <v>260</v>
      </c>
      <c r="M375" s="76" t="s">
        <v>261</v>
      </c>
      <c r="N375" s="76" t="s">
        <v>1386</v>
      </c>
      <c r="O375" s="76" t="s">
        <v>1387</v>
      </c>
      <c r="P375" s="76" t="s">
        <v>1388</v>
      </c>
      <c r="Q375" s="76" t="s">
        <v>1386</v>
      </c>
      <c r="R375" s="76" t="s">
        <v>1389</v>
      </c>
      <c r="S375" s="76" t="s">
        <v>422</v>
      </c>
      <c r="T375" s="76" t="s">
        <v>338</v>
      </c>
      <c r="U375" s="76" t="s">
        <v>203</v>
      </c>
      <c r="V375" s="79">
        <v>300000</v>
      </c>
      <c r="W375" s="79">
        <v>0</v>
      </c>
      <c r="X375" s="76" t="s">
        <v>3775</v>
      </c>
      <c r="Y375" s="76" t="s">
        <v>610</v>
      </c>
      <c r="Z375" s="76" t="s">
        <v>362</v>
      </c>
      <c r="AA375" s="76" t="s">
        <v>611</v>
      </c>
      <c r="AB375" s="76" t="s">
        <v>612</v>
      </c>
      <c r="AC375" s="76" t="s">
        <v>613</v>
      </c>
      <c r="AD375" s="76" t="s">
        <v>614</v>
      </c>
      <c r="AE375" s="76" t="s">
        <v>222</v>
      </c>
      <c r="AF375" s="76" t="s">
        <v>2444</v>
      </c>
      <c r="AG375" s="76" t="s">
        <v>2445</v>
      </c>
      <c r="AH375" s="76" t="s">
        <v>706</v>
      </c>
      <c r="AI375" s="78" t="s">
        <v>2987</v>
      </c>
      <c r="AJ375" s="78" t="s">
        <v>2987</v>
      </c>
      <c r="AK375" s="79">
        <v>1750</v>
      </c>
      <c r="AL375" s="76" t="s">
        <v>209</v>
      </c>
      <c r="AM375" s="78" t="s">
        <v>3564</v>
      </c>
      <c r="AN375" s="78" t="s">
        <v>3564</v>
      </c>
      <c r="AO375" s="78" t="s">
        <v>3564</v>
      </c>
      <c r="AP375" s="76" t="s">
        <v>317</v>
      </c>
      <c r="AQ375" s="76" t="s">
        <v>373</v>
      </c>
      <c r="AR375" s="79">
        <v>0</v>
      </c>
      <c r="AS375" s="79" t="s">
        <v>256</v>
      </c>
      <c r="AT375" s="79">
        <v>0</v>
      </c>
      <c r="AU375" s="76" t="s">
        <v>256</v>
      </c>
      <c r="AV375" s="79">
        <v>1750</v>
      </c>
      <c r="AW375" s="79">
        <v>0</v>
      </c>
      <c r="AX375" s="79">
        <v>1750</v>
      </c>
      <c r="AY375" s="79">
        <v>0</v>
      </c>
      <c r="AZ375" s="79">
        <v>1750</v>
      </c>
      <c r="BA375" s="76" t="s">
        <v>1386</v>
      </c>
      <c r="BB375" s="78" t="s">
        <v>3564</v>
      </c>
      <c r="BC375" s="78" t="s">
        <v>3564</v>
      </c>
      <c r="BD375" s="76">
        <v>73</v>
      </c>
      <c r="BE375" s="78" t="s">
        <v>1598</v>
      </c>
      <c r="BF375" s="76" t="s">
        <v>3776</v>
      </c>
      <c r="BG375" s="78" t="s">
        <v>1598</v>
      </c>
      <c r="BH375" s="76" t="s">
        <v>3776</v>
      </c>
      <c r="BI375" s="78" t="s">
        <v>1598</v>
      </c>
      <c r="BJ375" s="78" t="s">
        <v>1598</v>
      </c>
      <c r="BK375" s="76" t="s">
        <v>256</v>
      </c>
      <c r="BL375" s="79">
        <v>128667</v>
      </c>
      <c r="BM375" s="79">
        <v>126917</v>
      </c>
      <c r="BN375" s="76" t="s">
        <v>256</v>
      </c>
      <c r="BO375" s="76" t="s">
        <v>256</v>
      </c>
      <c r="BP375" s="76" t="s">
        <v>256</v>
      </c>
      <c r="BQ375" s="76" t="s">
        <v>256</v>
      </c>
      <c r="BR375" s="76" t="s">
        <v>613</v>
      </c>
      <c r="BS375" s="76" t="s">
        <v>293</v>
      </c>
      <c r="BT375" s="76" t="s">
        <v>256</v>
      </c>
      <c r="BU375" s="76" t="s">
        <v>256</v>
      </c>
      <c r="BV375" s="76" t="s">
        <v>256</v>
      </c>
      <c r="BW375" s="76" t="s">
        <v>256</v>
      </c>
      <c r="BX375" s="76" t="s">
        <v>256</v>
      </c>
      <c r="BY375" s="76" t="s">
        <v>1394</v>
      </c>
      <c r="BZ375" s="76" t="s">
        <v>256</v>
      </c>
      <c r="CA375" s="76" t="s">
        <v>256</v>
      </c>
      <c r="CB375" s="76" t="s">
        <v>256</v>
      </c>
      <c r="CC375" s="76" t="s">
        <v>256</v>
      </c>
      <c r="CD375" s="76" t="s">
        <v>620</v>
      </c>
      <c r="CE375" s="76" t="s">
        <v>296</v>
      </c>
      <c r="CF375" s="76" t="s">
        <v>297</v>
      </c>
      <c r="CG375" s="76" t="s">
        <v>297</v>
      </c>
      <c r="CH375" s="76" t="s">
        <v>297</v>
      </c>
      <c r="CI375" s="76" t="s">
        <v>297</v>
      </c>
      <c r="CJ375" s="76" t="s">
        <v>297</v>
      </c>
      <c r="CK375" s="76" t="s">
        <v>297</v>
      </c>
      <c r="CL375" s="79">
        <v>0</v>
      </c>
      <c r="CM375" s="79">
        <v>0</v>
      </c>
      <c r="CN375" s="79">
        <v>0</v>
      </c>
      <c r="CO375" s="79">
        <v>0</v>
      </c>
      <c r="CP375" s="79">
        <v>0</v>
      </c>
      <c r="CQ375" s="79">
        <v>0</v>
      </c>
      <c r="CR375" s="79">
        <v>0</v>
      </c>
      <c r="CS375" s="79">
        <v>0</v>
      </c>
      <c r="CT375" s="79">
        <v>0</v>
      </c>
      <c r="CU375" s="79">
        <v>2021100052011570</v>
      </c>
      <c r="CV375" s="79" t="s">
        <v>256</v>
      </c>
      <c r="CW375" s="76" t="s">
        <v>256</v>
      </c>
      <c r="CX375" s="79" t="s">
        <v>3777</v>
      </c>
      <c r="CY375" s="79" t="s">
        <v>256</v>
      </c>
      <c r="CZ375" s="79" t="s">
        <v>256</v>
      </c>
      <c r="DA375" s="79" t="s">
        <v>256</v>
      </c>
      <c r="DB375" s="79" t="s">
        <v>256</v>
      </c>
      <c r="DC375" s="79" t="s">
        <v>256</v>
      </c>
      <c r="DD375" s="79" t="s">
        <v>256</v>
      </c>
      <c r="DE375" s="79" t="s">
        <v>256</v>
      </c>
      <c r="DF375" s="44" t="s">
        <v>256</v>
      </c>
    </row>
    <row r="376" spans="1:110" x14ac:dyDescent="0.25">
      <c r="A376" s="76" t="s">
        <v>251</v>
      </c>
      <c r="B376" s="77">
        <v>43770</v>
      </c>
      <c r="C376" s="78" t="s">
        <v>252</v>
      </c>
      <c r="D376" s="78" t="s">
        <v>253</v>
      </c>
      <c r="E376" s="76" t="s">
        <v>254</v>
      </c>
      <c r="F376" s="76" t="s">
        <v>255</v>
      </c>
      <c r="G376" s="76" t="s">
        <v>256</v>
      </c>
      <c r="H376" s="76" t="s">
        <v>257</v>
      </c>
      <c r="I376" s="76" t="s">
        <v>258</v>
      </c>
      <c r="J376" s="78" t="s">
        <v>252</v>
      </c>
      <c r="K376" s="78" t="s">
        <v>259</v>
      </c>
      <c r="L376" s="76" t="s">
        <v>260</v>
      </c>
      <c r="M376" s="76" t="s">
        <v>261</v>
      </c>
      <c r="N376" s="76" t="s">
        <v>1386</v>
      </c>
      <c r="O376" s="76" t="s">
        <v>1387</v>
      </c>
      <c r="P376" s="76" t="s">
        <v>1388</v>
      </c>
      <c r="Q376" s="76" t="s">
        <v>1386</v>
      </c>
      <c r="R376" s="76" t="s">
        <v>1389</v>
      </c>
      <c r="S376" s="76" t="s">
        <v>422</v>
      </c>
      <c r="T376" s="76" t="s">
        <v>338</v>
      </c>
      <c r="U376" s="76" t="s">
        <v>203</v>
      </c>
      <c r="V376" s="79">
        <v>300000</v>
      </c>
      <c r="W376" s="79">
        <v>0</v>
      </c>
      <c r="X376" s="76" t="s">
        <v>3775</v>
      </c>
      <c r="Y376" s="76" t="s">
        <v>610</v>
      </c>
      <c r="Z376" s="76" t="s">
        <v>362</v>
      </c>
      <c r="AA376" s="76" t="s">
        <v>611</v>
      </c>
      <c r="AB376" s="76" t="s">
        <v>612</v>
      </c>
      <c r="AC376" s="76" t="s">
        <v>613</v>
      </c>
      <c r="AD376" s="76" t="s">
        <v>614</v>
      </c>
      <c r="AE376" s="76" t="s">
        <v>222</v>
      </c>
      <c r="AF376" s="76" t="s">
        <v>2929</v>
      </c>
      <c r="AG376" s="76" t="s">
        <v>2930</v>
      </c>
      <c r="AH376" s="76" t="s">
        <v>431</v>
      </c>
      <c r="AI376" s="78" t="s">
        <v>2987</v>
      </c>
      <c r="AJ376" s="78" t="s">
        <v>2987</v>
      </c>
      <c r="AK376" s="79">
        <v>24690</v>
      </c>
      <c r="AL376" s="76" t="s">
        <v>211</v>
      </c>
      <c r="AM376" s="78" t="s">
        <v>1592</v>
      </c>
      <c r="AN376" s="78" t="s">
        <v>1592</v>
      </c>
      <c r="AO376" s="78" t="s">
        <v>1592</v>
      </c>
      <c r="AP376" s="76" t="s">
        <v>373</v>
      </c>
      <c r="AQ376" s="76" t="s">
        <v>373</v>
      </c>
      <c r="AR376" s="79">
        <v>2871</v>
      </c>
      <c r="AS376" s="79" t="s">
        <v>256</v>
      </c>
      <c r="AT376" s="79">
        <v>0</v>
      </c>
      <c r="AU376" s="76" t="s">
        <v>3778</v>
      </c>
      <c r="AV376" s="79">
        <v>21819</v>
      </c>
      <c r="AW376" s="79">
        <v>0</v>
      </c>
      <c r="AX376" s="79">
        <v>21819</v>
      </c>
      <c r="AY376" s="79">
        <v>0</v>
      </c>
      <c r="AZ376" s="79">
        <v>21819</v>
      </c>
      <c r="BA376" s="76" t="s">
        <v>1386</v>
      </c>
      <c r="BB376" s="78" t="s">
        <v>1592</v>
      </c>
      <c r="BC376" s="78" t="s">
        <v>1594</v>
      </c>
      <c r="BD376" s="76">
        <v>59</v>
      </c>
      <c r="BE376" s="78" t="s">
        <v>1595</v>
      </c>
      <c r="BF376" s="76" t="s">
        <v>3779</v>
      </c>
      <c r="BG376" s="78" t="s">
        <v>1595</v>
      </c>
      <c r="BH376" s="76" t="s">
        <v>3779</v>
      </c>
      <c r="BI376" s="78" t="s">
        <v>1595</v>
      </c>
      <c r="BJ376" s="78" t="s">
        <v>1595</v>
      </c>
      <c r="BK376" s="76" t="s">
        <v>256</v>
      </c>
      <c r="BL376" s="79">
        <v>150486</v>
      </c>
      <c r="BM376" s="79">
        <v>128667</v>
      </c>
      <c r="BN376" s="76" t="s">
        <v>256</v>
      </c>
      <c r="BO376" s="76" t="s">
        <v>256</v>
      </c>
      <c r="BP376" s="76" t="s">
        <v>256</v>
      </c>
      <c r="BQ376" s="76" t="s">
        <v>256</v>
      </c>
      <c r="BR376" s="76" t="s">
        <v>613</v>
      </c>
      <c r="BS376" s="76" t="s">
        <v>293</v>
      </c>
      <c r="BT376" s="76" t="s">
        <v>256</v>
      </c>
      <c r="BU376" s="76" t="s">
        <v>256</v>
      </c>
      <c r="BV376" s="76" t="s">
        <v>256</v>
      </c>
      <c r="BW376" s="76" t="s">
        <v>256</v>
      </c>
      <c r="BX376" s="76" t="s">
        <v>256</v>
      </c>
      <c r="BY376" s="76" t="s">
        <v>1394</v>
      </c>
      <c r="BZ376" s="76" t="s">
        <v>256</v>
      </c>
      <c r="CA376" s="76" t="s">
        <v>256</v>
      </c>
      <c r="CB376" s="76" t="s">
        <v>256</v>
      </c>
      <c r="CC376" s="76" t="s">
        <v>256</v>
      </c>
      <c r="CD376" s="76" t="s">
        <v>620</v>
      </c>
      <c r="CE376" s="76" t="s">
        <v>296</v>
      </c>
      <c r="CF376" s="76" t="s">
        <v>297</v>
      </c>
      <c r="CG376" s="76" t="s">
        <v>297</v>
      </c>
      <c r="CH376" s="76" t="s">
        <v>297</v>
      </c>
      <c r="CI376" s="76" t="s">
        <v>297</v>
      </c>
      <c r="CJ376" s="76" t="s">
        <v>297</v>
      </c>
      <c r="CK376" s="76" t="s">
        <v>297</v>
      </c>
      <c r="CL376" s="79">
        <v>0</v>
      </c>
      <c r="CM376" s="79">
        <v>0</v>
      </c>
      <c r="CN376" s="79">
        <v>0</v>
      </c>
      <c r="CO376" s="79">
        <v>0</v>
      </c>
      <c r="CP376" s="79">
        <v>0</v>
      </c>
      <c r="CQ376" s="79">
        <v>0</v>
      </c>
      <c r="CR376" s="79">
        <v>0</v>
      </c>
      <c r="CS376" s="79">
        <v>0</v>
      </c>
      <c r="CT376" s="79">
        <v>0</v>
      </c>
      <c r="CU376" s="79">
        <v>2021100052006230</v>
      </c>
      <c r="CV376" s="79" t="s">
        <v>256</v>
      </c>
      <c r="CW376" s="76" t="s">
        <v>256</v>
      </c>
      <c r="CX376" s="79" t="s">
        <v>3780</v>
      </c>
      <c r="CY376" s="79" t="s">
        <v>256</v>
      </c>
      <c r="CZ376" s="79" t="s">
        <v>256</v>
      </c>
      <c r="DA376" s="79" t="s">
        <v>256</v>
      </c>
      <c r="DB376" s="79" t="s">
        <v>256</v>
      </c>
      <c r="DC376" s="79" t="s">
        <v>256</v>
      </c>
      <c r="DD376" s="79" t="s">
        <v>256</v>
      </c>
      <c r="DE376" s="79" t="s">
        <v>256</v>
      </c>
      <c r="DF376" s="44" t="s">
        <v>256</v>
      </c>
    </row>
    <row r="377" spans="1:110" x14ac:dyDescent="0.25">
      <c r="A377" s="76" t="s">
        <v>251</v>
      </c>
      <c r="B377" s="77">
        <v>43770</v>
      </c>
      <c r="C377" s="78" t="s">
        <v>252</v>
      </c>
      <c r="D377" s="78" t="s">
        <v>253</v>
      </c>
      <c r="E377" s="76" t="s">
        <v>254</v>
      </c>
      <c r="F377" s="76" t="s">
        <v>255</v>
      </c>
      <c r="G377" s="76" t="s">
        <v>256</v>
      </c>
      <c r="H377" s="76" t="s">
        <v>257</v>
      </c>
      <c r="I377" s="76" t="s">
        <v>258</v>
      </c>
      <c r="J377" s="78" t="s">
        <v>252</v>
      </c>
      <c r="K377" s="78" t="s">
        <v>259</v>
      </c>
      <c r="L377" s="76" t="s">
        <v>260</v>
      </c>
      <c r="M377" s="76" t="s">
        <v>261</v>
      </c>
      <c r="N377" s="76" t="s">
        <v>3781</v>
      </c>
      <c r="O377" s="76" t="s">
        <v>3782</v>
      </c>
      <c r="P377" s="76" t="s">
        <v>3783</v>
      </c>
      <c r="Q377" s="76" t="s">
        <v>3781</v>
      </c>
      <c r="R377" s="76" t="s">
        <v>336</v>
      </c>
      <c r="S377" s="76" t="s">
        <v>337</v>
      </c>
      <c r="T377" s="76" t="s">
        <v>338</v>
      </c>
      <c r="U377" s="76" t="s">
        <v>203</v>
      </c>
      <c r="V377" s="79">
        <v>300000</v>
      </c>
      <c r="W377" s="79">
        <v>0</v>
      </c>
      <c r="X377" s="76" t="s">
        <v>3784</v>
      </c>
      <c r="Y377" s="76" t="s">
        <v>2605</v>
      </c>
      <c r="Z377" s="76" t="s">
        <v>362</v>
      </c>
      <c r="AA377" s="76" t="s">
        <v>308</v>
      </c>
      <c r="AB377" s="76" t="s">
        <v>2606</v>
      </c>
      <c r="AC377" s="76" t="s">
        <v>2607</v>
      </c>
      <c r="AD377" s="76" t="s">
        <v>2608</v>
      </c>
      <c r="AE377" s="76" t="s">
        <v>222</v>
      </c>
      <c r="AF377" s="76" t="s">
        <v>277</v>
      </c>
      <c r="AG377" s="76" t="s">
        <v>2740</v>
      </c>
      <c r="AH377" s="76" t="s">
        <v>2650</v>
      </c>
      <c r="AI377" s="78" t="s">
        <v>3544</v>
      </c>
      <c r="AJ377" s="78" t="s">
        <v>3050</v>
      </c>
      <c r="AK377" s="79">
        <v>2767</v>
      </c>
      <c r="AL377" s="76" t="s">
        <v>209</v>
      </c>
      <c r="AM377" s="78" t="s">
        <v>2861</v>
      </c>
      <c r="AN377" s="78" t="s">
        <v>3740</v>
      </c>
      <c r="AO377" s="78" t="s">
        <v>2861</v>
      </c>
      <c r="AP377" s="76" t="s">
        <v>317</v>
      </c>
      <c r="AQ377" s="76" t="s">
        <v>373</v>
      </c>
      <c r="AR377" s="79">
        <v>0</v>
      </c>
      <c r="AS377" s="79" t="s">
        <v>256</v>
      </c>
      <c r="AT377" s="79">
        <v>0</v>
      </c>
      <c r="AU377" s="76" t="s">
        <v>256</v>
      </c>
      <c r="AV377" s="79">
        <v>2767</v>
      </c>
      <c r="AW377" s="79">
        <v>0</v>
      </c>
      <c r="AX377" s="79">
        <v>2767</v>
      </c>
      <c r="AY377" s="79">
        <v>0</v>
      </c>
      <c r="AZ377" s="79">
        <v>2767</v>
      </c>
      <c r="BA377" s="76" t="s">
        <v>3781</v>
      </c>
      <c r="BB377" s="78" t="s">
        <v>3785</v>
      </c>
      <c r="BC377" s="78" t="s">
        <v>3785</v>
      </c>
      <c r="BD377" s="76">
        <v>87</v>
      </c>
      <c r="BE377" s="78" t="s">
        <v>1600</v>
      </c>
      <c r="BF377" s="76" t="s">
        <v>3786</v>
      </c>
      <c r="BG377" s="78" t="s">
        <v>1600</v>
      </c>
      <c r="BH377" s="76" t="s">
        <v>3786</v>
      </c>
      <c r="BI377" s="78" t="s">
        <v>1600</v>
      </c>
      <c r="BJ377" s="78" t="s">
        <v>1600</v>
      </c>
      <c r="BK377" s="76" t="s">
        <v>256</v>
      </c>
      <c r="BL377" s="79">
        <v>236515</v>
      </c>
      <c r="BM377" s="79">
        <v>233748</v>
      </c>
      <c r="BN377" s="76" t="s">
        <v>290</v>
      </c>
      <c r="BO377" s="76" t="s">
        <v>291</v>
      </c>
      <c r="BP377" s="76" t="s">
        <v>3787</v>
      </c>
      <c r="BQ377" s="76" t="s">
        <v>256</v>
      </c>
      <c r="BR377" s="76" t="s">
        <v>2607</v>
      </c>
      <c r="BS377" s="76" t="s">
        <v>293</v>
      </c>
      <c r="BT377" s="76" t="s">
        <v>256</v>
      </c>
      <c r="BU377" s="76" t="s">
        <v>256</v>
      </c>
      <c r="BV377" s="76" t="s">
        <v>256</v>
      </c>
      <c r="BW377" s="76" t="s">
        <v>256</v>
      </c>
      <c r="BX377" s="76" t="s">
        <v>256</v>
      </c>
      <c r="BY377" s="76" t="s">
        <v>294</v>
      </c>
      <c r="BZ377" s="76" t="s">
        <v>256</v>
      </c>
      <c r="CA377" s="76" t="s">
        <v>256</v>
      </c>
      <c r="CB377" s="76" t="s">
        <v>256</v>
      </c>
      <c r="CC377" s="76" t="s">
        <v>256</v>
      </c>
      <c r="CD377" s="76" t="s">
        <v>2615</v>
      </c>
      <c r="CE377" s="76" t="s">
        <v>296</v>
      </c>
      <c r="CF377" s="76" t="s">
        <v>297</v>
      </c>
      <c r="CG377" s="76" t="s">
        <v>297</v>
      </c>
      <c r="CH377" s="76" t="s">
        <v>297</v>
      </c>
      <c r="CI377" s="76" t="s">
        <v>297</v>
      </c>
      <c r="CJ377" s="76" t="s">
        <v>297</v>
      </c>
      <c r="CK377" s="76" t="s">
        <v>297</v>
      </c>
      <c r="CL377" s="79">
        <v>0</v>
      </c>
      <c r="CM377" s="79">
        <v>0</v>
      </c>
      <c r="CN377" s="79">
        <v>0</v>
      </c>
      <c r="CO377" s="79">
        <v>0</v>
      </c>
      <c r="CP377" s="79">
        <v>0</v>
      </c>
      <c r="CQ377" s="79">
        <v>0</v>
      </c>
      <c r="CR377" s="79">
        <v>0</v>
      </c>
      <c r="CS377" s="79">
        <v>0</v>
      </c>
      <c r="CT377" s="79">
        <v>0</v>
      </c>
      <c r="CU377" s="79">
        <v>2021100052009810</v>
      </c>
      <c r="CV377" s="79" t="s">
        <v>256</v>
      </c>
      <c r="CW377" s="76" t="s">
        <v>256</v>
      </c>
      <c r="CX377" s="79" t="s">
        <v>3788</v>
      </c>
      <c r="CY377" s="79" t="s">
        <v>256</v>
      </c>
      <c r="CZ377" s="79" t="s">
        <v>256</v>
      </c>
      <c r="DA377" s="79" t="s">
        <v>256</v>
      </c>
      <c r="DB377" s="79" t="s">
        <v>256</v>
      </c>
      <c r="DC377" s="79" t="s">
        <v>256</v>
      </c>
      <c r="DD377" s="79" t="s">
        <v>256</v>
      </c>
      <c r="DE377" s="79" t="s">
        <v>256</v>
      </c>
      <c r="DF377" s="44" t="s">
        <v>256</v>
      </c>
    </row>
    <row r="378" spans="1:110" x14ac:dyDescent="0.25">
      <c r="A378" s="76" t="s">
        <v>251</v>
      </c>
      <c r="B378" s="77">
        <v>43770</v>
      </c>
      <c r="C378" s="78" t="s">
        <v>252</v>
      </c>
      <c r="D378" s="78" t="s">
        <v>253</v>
      </c>
      <c r="E378" s="76" t="s">
        <v>254</v>
      </c>
      <c r="F378" s="76" t="s">
        <v>255</v>
      </c>
      <c r="G378" s="76" t="s">
        <v>256</v>
      </c>
      <c r="H378" s="76" t="s">
        <v>257</v>
      </c>
      <c r="I378" s="76" t="s">
        <v>258</v>
      </c>
      <c r="J378" s="78" t="s">
        <v>252</v>
      </c>
      <c r="K378" s="78" t="s">
        <v>259</v>
      </c>
      <c r="L378" s="76" t="s">
        <v>260</v>
      </c>
      <c r="M378" s="76" t="s">
        <v>261</v>
      </c>
      <c r="N378" s="76" t="s">
        <v>3781</v>
      </c>
      <c r="O378" s="76" t="s">
        <v>3782</v>
      </c>
      <c r="P378" s="76" t="s">
        <v>3783</v>
      </c>
      <c r="Q378" s="76" t="s">
        <v>3781</v>
      </c>
      <c r="R378" s="76" t="s">
        <v>336</v>
      </c>
      <c r="S378" s="76" t="s">
        <v>337</v>
      </c>
      <c r="T378" s="76" t="s">
        <v>338</v>
      </c>
      <c r="U378" s="76" t="s">
        <v>203</v>
      </c>
      <c r="V378" s="79">
        <v>300000</v>
      </c>
      <c r="W378" s="79">
        <v>0</v>
      </c>
      <c r="X378" s="76" t="s">
        <v>3784</v>
      </c>
      <c r="Y378" s="76" t="s">
        <v>2605</v>
      </c>
      <c r="Z378" s="76" t="s">
        <v>362</v>
      </c>
      <c r="AA378" s="76" t="s">
        <v>308</v>
      </c>
      <c r="AB378" s="76" t="s">
        <v>2606</v>
      </c>
      <c r="AC378" s="76" t="s">
        <v>2607</v>
      </c>
      <c r="AD378" s="76" t="s">
        <v>2608</v>
      </c>
      <c r="AE378" s="76" t="s">
        <v>222</v>
      </c>
      <c r="AF378" s="76" t="s">
        <v>3789</v>
      </c>
      <c r="AG378" s="76" t="s">
        <v>3790</v>
      </c>
      <c r="AH378" s="76" t="s">
        <v>2473</v>
      </c>
      <c r="AI378" s="78" t="s">
        <v>3544</v>
      </c>
      <c r="AJ378" s="78" t="s">
        <v>3050</v>
      </c>
      <c r="AK378" s="79">
        <v>1776</v>
      </c>
      <c r="AL378" s="76" t="s">
        <v>209</v>
      </c>
      <c r="AM378" s="78" t="s">
        <v>3267</v>
      </c>
      <c r="AN378" s="78" t="s">
        <v>3400</v>
      </c>
      <c r="AO378" s="78" t="s">
        <v>3267</v>
      </c>
      <c r="AP378" s="76" t="s">
        <v>317</v>
      </c>
      <c r="AQ378" s="76" t="s">
        <v>373</v>
      </c>
      <c r="AR378" s="79">
        <v>0</v>
      </c>
      <c r="AS378" s="79" t="s">
        <v>256</v>
      </c>
      <c r="AT378" s="79">
        <v>0</v>
      </c>
      <c r="AU378" s="76" t="s">
        <v>256</v>
      </c>
      <c r="AV378" s="79">
        <v>1776</v>
      </c>
      <c r="AW378" s="79">
        <v>0</v>
      </c>
      <c r="AX378" s="79">
        <v>1776</v>
      </c>
      <c r="AY378" s="79">
        <v>0</v>
      </c>
      <c r="AZ378" s="79">
        <v>1776</v>
      </c>
      <c r="BA378" s="76" t="s">
        <v>3781</v>
      </c>
      <c r="BB378" s="78" t="s">
        <v>2744</v>
      </c>
      <c r="BC378" s="78" t="s">
        <v>1599</v>
      </c>
      <c r="BD378" s="76">
        <v>86</v>
      </c>
      <c r="BE378" s="78" t="s">
        <v>3274</v>
      </c>
      <c r="BF378" s="76" t="s">
        <v>3791</v>
      </c>
      <c r="BG378" s="78" t="s">
        <v>3274</v>
      </c>
      <c r="BH378" s="76" t="s">
        <v>3791</v>
      </c>
      <c r="BI378" s="78" t="s">
        <v>3274</v>
      </c>
      <c r="BJ378" s="78" t="s">
        <v>3274</v>
      </c>
      <c r="BK378" s="76" t="s">
        <v>256</v>
      </c>
      <c r="BL378" s="79">
        <v>238291</v>
      </c>
      <c r="BM378" s="79">
        <v>236515</v>
      </c>
      <c r="BN378" s="76" t="s">
        <v>290</v>
      </c>
      <c r="BO378" s="76" t="s">
        <v>291</v>
      </c>
      <c r="BP378" s="76" t="s">
        <v>3792</v>
      </c>
      <c r="BQ378" s="76" t="s">
        <v>256</v>
      </c>
      <c r="BR378" s="76" t="s">
        <v>2607</v>
      </c>
      <c r="BS378" s="76" t="s">
        <v>293</v>
      </c>
      <c r="BT378" s="76" t="s">
        <v>256</v>
      </c>
      <c r="BU378" s="76" t="s">
        <v>256</v>
      </c>
      <c r="BV378" s="76" t="s">
        <v>256</v>
      </c>
      <c r="BW378" s="76" t="s">
        <v>256</v>
      </c>
      <c r="BX378" s="76" t="s">
        <v>256</v>
      </c>
      <c r="BY378" s="76" t="s">
        <v>294</v>
      </c>
      <c r="BZ378" s="76" t="s">
        <v>256</v>
      </c>
      <c r="CA378" s="76" t="s">
        <v>256</v>
      </c>
      <c r="CB378" s="76" t="s">
        <v>256</v>
      </c>
      <c r="CC378" s="76" t="s">
        <v>256</v>
      </c>
      <c r="CD378" s="76" t="s">
        <v>2615</v>
      </c>
      <c r="CE378" s="76" t="s">
        <v>296</v>
      </c>
      <c r="CF378" s="76" t="s">
        <v>297</v>
      </c>
      <c r="CG378" s="76" t="s">
        <v>297</v>
      </c>
      <c r="CH378" s="76" t="s">
        <v>297</v>
      </c>
      <c r="CI378" s="76" t="s">
        <v>297</v>
      </c>
      <c r="CJ378" s="76" t="s">
        <v>297</v>
      </c>
      <c r="CK378" s="76" t="s">
        <v>297</v>
      </c>
      <c r="CL378" s="79">
        <v>0</v>
      </c>
      <c r="CM378" s="79">
        <v>0</v>
      </c>
      <c r="CN378" s="79">
        <v>0</v>
      </c>
      <c r="CO378" s="79">
        <v>0</v>
      </c>
      <c r="CP378" s="79">
        <v>0</v>
      </c>
      <c r="CQ378" s="79">
        <v>0</v>
      </c>
      <c r="CR378" s="79">
        <v>0</v>
      </c>
      <c r="CS378" s="79">
        <v>0</v>
      </c>
      <c r="CT378" s="79">
        <v>0</v>
      </c>
      <c r="CU378" s="79">
        <v>2021100052014720</v>
      </c>
      <c r="CV378" s="79" t="s">
        <v>256</v>
      </c>
      <c r="CW378" s="76" t="s">
        <v>256</v>
      </c>
      <c r="CX378" s="79" t="s">
        <v>3793</v>
      </c>
      <c r="CY378" s="79" t="s">
        <v>256</v>
      </c>
      <c r="CZ378" s="79" t="s">
        <v>256</v>
      </c>
      <c r="DA378" s="79" t="s">
        <v>256</v>
      </c>
      <c r="DB378" s="79" t="s">
        <v>256</v>
      </c>
      <c r="DC378" s="79" t="s">
        <v>256</v>
      </c>
      <c r="DD378" s="79" t="s">
        <v>256</v>
      </c>
      <c r="DE378" s="79" t="s">
        <v>256</v>
      </c>
      <c r="DF378" s="44" t="s">
        <v>256</v>
      </c>
    </row>
    <row r="379" spans="1:110" x14ac:dyDescent="0.25">
      <c r="A379" s="76" t="s">
        <v>251</v>
      </c>
      <c r="B379" s="77">
        <v>43770</v>
      </c>
      <c r="C379" s="78" t="s">
        <v>252</v>
      </c>
      <c r="D379" s="78" t="s">
        <v>253</v>
      </c>
      <c r="E379" s="76" t="s">
        <v>254</v>
      </c>
      <c r="F379" s="76" t="s">
        <v>255</v>
      </c>
      <c r="G379" s="76" t="s">
        <v>256</v>
      </c>
      <c r="H379" s="76" t="s">
        <v>257</v>
      </c>
      <c r="I379" s="76" t="s">
        <v>258</v>
      </c>
      <c r="J379" s="78" t="s">
        <v>252</v>
      </c>
      <c r="K379" s="78" t="s">
        <v>259</v>
      </c>
      <c r="L379" s="76" t="s">
        <v>260</v>
      </c>
      <c r="M379" s="76" t="s">
        <v>261</v>
      </c>
      <c r="N379" s="76" t="s">
        <v>3781</v>
      </c>
      <c r="O379" s="76" t="s">
        <v>3782</v>
      </c>
      <c r="P379" s="76" t="s">
        <v>3783</v>
      </c>
      <c r="Q379" s="76" t="s">
        <v>3781</v>
      </c>
      <c r="R379" s="76" t="s">
        <v>336</v>
      </c>
      <c r="S379" s="76" t="s">
        <v>337</v>
      </c>
      <c r="T379" s="76" t="s">
        <v>338</v>
      </c>
      <c r="U379" s="76" t="s">
        <v>203</v>
      </c>
      <c r="V379" s="79">
        <v>300000</v>
      </c>
      <c r="W379" s="79">
        <v>0</v>
      </c>
      <c r="X379" s="76" t="s">
        <v>3784</v>
      </c>
      <c r="Y379" s="76" t="s">
        <v>2605</v>
      </c>
      <c r="Z379" s="76" t="s">
        <v>362</v>
      </c>
      <c r="AA379" s="76" t="s">
        <v>308</v>
      </c>
      <c r="AB379" s="76" t="s">
        <v>2606</v>
      </c>
      <c r="AC379" s="76" t="s">
        <v>2607</v>
      </c>
      <c r="AD379" s="76" t="s">
        <v>2608</v>
      </c>
      <c r="AE379" s="76" t="s">
        <v>222</v>
      </c>
      <c r="AF379" s="76" t="s">
        <v>3789</v>
      </c>
      <c r="AG379" s="76" t="s">
        <v>3790</v>
      </c>
      <c r="AH379" s="76" t="s">
        <v>2473</v>
      </c>
      <c r="AI379" s="78" t="s">
        <v>3544</v>
      </c>
      <c r="AJ379" s="78" t="s">
        <v>3050</v>
      </c>
      <c r="AK379" s="79">
        <v>97127</v>
      </c>
      <c r="AL379" s="76" t="s">
        <v>214</v>
      </c>
      <c r="AM379" s="78" t="s">
        <v>1593</v>
      </c>
      <c r="AN379" s="78" t="s">
        <v>1593</v>
      </c>
      <c r="AO379" s="78" t="s">
        <v>1593</v>
      </c>
      <c r="AP379" s="76" t="s">
        <v>373</v>
      </c>
      <c r="AQ379" s="76" t="s">
        <v>373</v>
      </c>
      <c r="AR379" s="79">
        <v>35418</v>
      </c>
      <c r="AS379" s="79" t="s">
        <v>256</v>
      </c>
      <c r="AT379" s="79">
        <v>0</v>
      </c>
      <c r="AU379" s="76" t="s">
        <v>3794</v>
      </c>
      <c r="AV379" s="79">
        <v>61709</v>
      </c>
      <c r="AW379" s="79">
        <v>0</v>
      </c>
      <c r="AX379" s="79">
        <v>61709</v>
      </c>
      <c r="AY379" s="79">
        <v>0</v>
      </c>
      <c r="AZ379" s="79">
        <v>61709</v>
      </c>
      <c r="BA379" s="76" t="s">
        <v>3781</v>
      </c>
      <c r="BB379" s="78" t="s">
        <v>2744</v>
      </c>
      <c r="BC379" s="78" t="s">
        <v>1599</v>
      </c>
      <c r="BD379" s="76">
        <v>84</v>
      </c>
      <c r="BE379" s="78" t="s">
        <v>3785</v>
      </c>
      <c r="BF379" s="76" t="s">
        <v>3795</v>
      </c>
      <c r="BG379" s="78" t="s">
        <v>3785</v>
      </c>
      <c r="BH379" s="76" t="s">
        <v>3795</v>
      </c>
      <c r="BI379" s="78" t="s">
        <v>3785</v>
      </c>
      <c r="BJ379" s="78" t="s">
        <v>3785</v>
      </c>
      <c r="BK379" s="76" t="s">
        <v>256</v>
      </c>
      <c r="BL379" s="79">
        <v>300000</v>
      </c>
      <c r="BM379" s="79">
        <v>238291</v>
      </c>
      <c r="BN379" s="76" t="s">
        <v>290</v>
      </c>
      <c r="BO379" s="76" t="s">
        <v>291</v>
      </c>
      <c r="BP379" s="76" t="s">
        <v>3792</v>
      </c>
      <c r="BQ379" s="76" t="s">
        <v>256</v>
      </c>
      <c r="BR379" s="76" t="s">
        <v>2607</v>
      </c>
      <c r="BS379" s="76" t="s">
        <v>293</v>
      </c>
      <c r="BT379" s="76" t="s">
        <v>256</v>
      </c>
      <c r="BU379" s="76" t="s">
        <v>256</v>
      </c>
      <c r="BV379" s="76" t="s">
        <v>256</v>
      </c>
      <c r="BW379" s="76" t="s">
        <v>256</v>
      </c>
      <c r="BX379" s="76" t="s">
        <v>256</v>
      </c>
      <c r="BY379" s="76" t="s">
        <v>294</v>
      </c>
      <c r="BZ379" s="76" t="s">
        <v>256</v>
      </c>
      <c r="CA379" s="76" t="s">
        <v>256</v>
      </c>
      <c r="CB379" s="76" t="s">
        <v>256</v>
      </c>
      <c r="CC379" s="76" t="s">
        <v>256</v>
      </c>
      <c r="CD379" s="76" t="s">
        <v>2615</v>
      </c>
      <c r="CE379" s="76" t="s">
        <v>296</v>
      </c>
      <c r="CF379" s="76" t="s">
        <v>297</v>
      </c>
      <c r="CG379" s="76" t="s">
        <v>297</v>
      </c>
      <c r="CH379" s="76" t="s">
        <v>297</v>
      </c>
      <c r="CI379" s="76" t="s">
        <v>297</v>
      </c>
      <c r="CJ379" s="76" t="s">
        <v>297</v>
      </c>
      <c r="CK379" s="76" t="s">
        <v>297</v>
      </c>
      <c r="CL379" s="79">
        <v>0</v>
      </c>
      <c r="CM379" s="79">
        <v>0</v>
      </c>
      <c r="CN379" s="79">
        <v>0</v>
      </c>
      <c r="CO379" s="79">
        <v>0</v>
      </c>
      <c r="CP379" s="79">
        <v>0</v>
      </c>
      <c r="CQ379" s="79">
        <v>0</v>
      </c>
      <c r="CR379" s="79">
        <v>0</v>
      </c>
      <c r="CS379" s="79">
        <v>0</v>
      </c>
      <c r="CT379" s="79">
        <v>0</v>
      </c>
      <c r="CU379" s="79">
        <v>2021100052007320</v>
      </c>
      <c r="CV379" s="79" t="s">
        <v>256</v>
      </c>
      <c r="CW379" s="76" t="s">
        <v>256</v>
      </c>
      <c r="CX379" s="79" t="s">
        <v>3796</v>
      </c>
      <c r="CY379" s="79" t="s">
        <v>256</v>
      </c>
      <c r="CZ379" s="79" t="s">
        <v>256</v>
      </c>
      <c r="DA379" s="79" t="s">
        <v>256</v>
      </c>
      <c r="DB379" s="79" t="s">
        <v>256</v>
      </c>
      <c r="DC379" s="79" t="s">
        <v>256</v>
      </c>
      <c r="DD379" s="79" t="s">
        <v>256</v>
      </c>
      <c r="DE379" s="79" t="s">
        <v>256</v>
      </c>
      <c r="DF379" s="44" t="s">
        <v>256</v>
      </c>
    </row>
    <row r="380" spans="1:110" x14ac:dyDescent="0.25">
      <c r="A380" s="76" t="s">
        <v>251</v>
      </c>
      <c r="B380" s="77">
        <v>43770</v>
      </c>
      <c r="C380" s="78" t="s">
        <v>252</v>
      </c>
      <c r="D380" s="78" t="s">
        <v>253</v>
      </c>
      <c r="E380" s="76" t="s">
        <v>254</v>
      </c>
      <c r="F380" s="76" t="s">
        <v>255</v>
      </c>
      <c r="G380" s="76" t="s">
        <v>256</v>
      </c>
      <c r="H380" s="76" t="s">
        <v>257</v>
      </c>
      <c r="I380" s="76" t="s">
        <v>258</v>
      </c>
      <c r="J380" s="78" t="s">
        <v>252</v>
      </c>
      <c r="K380" s="78" t="s">
        <v>259</v>
      </c>
      <c r="L380" s="76" t="s">
        <v>260</v>
      </c>
      <c r="M380" s="76" t="s">
        <v>261</v>
      </c>
      <c r="N380" s="76" t="s">
        <v>858</v>
      </c>
      <c r="O380" s="76" t="s">
        <v>859</v>
      </c>
      <c r="P380" s="76" t="s">
        <v>860</v>
      </c>
      <c r="Q380" s="76" t="s">
        <v>3797</v>
      </c>
      <c r="R380" s="76" t="s">
        <v>2512</v>
      </c>
      <c r="S380" s="76" t="s">
        <v>928</v>
      </c>
      <c r="T380" s="76" t="s">
        <v>338</v>
      </c>
      <c r="U380" s="76" t="s">
        <v>627</v>
      </c>
      <c r="V380" s="79">
        <v>300000</v>
      </c>
      <c r="W380" s="79">
        <v>0</v>
      </c>
      <c r="X380" s="76" t="s">
        <v>3798</v>
      </c>
      <c r="Y380" s="76" t="s">
        <v>3799</v>
      </c>
      <c r="Z380" s="76" t="s">
        <v>864</v>
      </c>
      <c r="AA380" s="76" t="s">
        <v>865</v>
      </c>
      <c r="AB380" s="76" t="s">
        <v>1919</v>
      </c>
      <c r="AC380" s="76" t="s">
        <v>296</v>
      </c>
      <c r="AD380" s="76" t="s">
        <v>3800</v>
      </c>
      <c r="AE380" s="76" t="s">
        <v>222</v>
      </c>
      <c r="AF380" s="76" t="s">
        <v>3801</v>
      </c>
      <c r="AG380" s="76" t="s">
        <v>345</v>
      </c>
      <c r="AH380" s="76" t="s">
        <v>279</v>
      </c>
      <c r="AI380" s="78" t="s">
        <v>3764</v>
      </c>
      <c r="AJ380" s="78" t="s">
        <v>2774</v>
      </c>
      <c r="AK380" s="79">
        <v>5619</v>
      </c>
      <c r="AL380" s="76" t="s">
        <v>209</v>
      </c>
      <c r="AM380" s="78" t="s">
        <v>3722</v>
      </c>
      <c r="AN380" s="78" t="s">
        <v>3722</v>
      </c>
      <c r="AO380" s="78" t="s">
        <v>3722</v>
      </c>
      <c r="AP380" s="76" t="s">
        <v>373</v>
      </c>
      <c r="AQ380" s="76" t="s">
        <v>373</v>
      </c>
      <c r="AR380" s="79">
        <v>550</v>
      </c>
      <c r="AS380" s="79" t="s">
        <v>256</v>
      </c>
      <c r="AT380" s="79">
        <v>0</v>
      </c>
      <c r="AU380" s="76" t="s">
        <v>3802</v>
      </c>
      <c r="AV380" s="79">
        <v>5069</v>
      </c>
      <c r="AW380" s="79">
        <v>0</v>
      </c>
      <c r="AX380" s="79">
        <v>5069</v>
      </c>
      <c r="AY380" s="79">
        <v>0</v>
      </c>
      <c r="AZ380" s="79">
        <v>5069</v>
      </c>
      <c r="BA380" s="76" t="s">
        <v>858</v>
      </c>
      <c r="BB380" s="78" t="s">
        <v>3722</v>
      </c>
      <c r="BC380" s="78" t="s">
        <v>3670</v>
      </c>
      <c r="BD380" s="76">
        <v>78</v>
      </c>
      <c r="BE380" s="78" t="s">
        <v>2741</v>
      </c>
      <c r="BF380" s="76" t="s">
        <v>3803</v>
      </c>
      <c r="BG380" s="78" t="s">
        <v>2741</v>
      </c>
      <c r="BH380" s="76" t="s">
        <v>3803</v>
      </c>
      <c r="BI380" s="78" t="s">
        <v>2741</v>
      </c>
      <c r="BJ380" s="78" t="s">
        <v>2741</v>
      </c>
      <c r="BK380" s="76" t="s">
        <v>256</v>
      </c>
      <c r="BL380" s="79">
        <v>211470</v>
      </c>
      <c r="BM380" s="79">
        <v>206401</v>
      </c>
      <c r="BN380" s="76" t="s">
        <v>290</v>
      </c>
      <c r="BO380" s="76" t="s">
        <v>291</v>
      </c>
      <c r="BP380" s="76" t="s">
        <v>3804</v>
      </c>
      <c r="BQ380" s="76" t="s">
        <v>256</v>
      </c>
      <c r="BR380" s="76" t="s">
        <v>256</v>
      </c>
      <c r="BS380" s="76" t="s">
        <v>293</v>
      </c>
      <c r="BT380" s="76" t="s">
        <v>256</v>
      </c>
      <c r="BU380" s="76" t="s">
        <v>256</v>
      </c>
      <c r="BV380" s="76" t="s">
        <v>256</v>
      </c>
      <c r="BW380" s="76" t="s">
        <v>256</v>
      </c>
      <c r="BX380" s="76" t="s">
        <v>256</v>
      </c>
      <c r="BY380" s="76" t="s">
        <v>294</v>
      </c>
      <c r="BZ380" s="76" t="s">
        <v>256</v>
      </c>
      <c r="CA380" s="76" t="s">
        <v>256</v>
      </c>
      <c r="CB380" s="76" t="s">
        <v>256</v>
      </c>
      <c r="CC380" s="76" t="s">
        <v>256</v>
      </c>
      <c r="CD380" s="76" t="s">
        <v>3805</v>
      </c>
      <c r="CE380" s="76" t="s">
        <v>296</v>
      </c>
      <c r="CF380" s="76" t="s">
        <v>297</v>
      </c>
      <c r="CG380" s="76" t="s">
        <v>297</v>
      </c>
      <c r="CH380" s="76" t="s">
        <v>297</v>
      </c>
      <c r="CI380" s="76" t="s">
        <v>297</v>
      </c>
      <c r="CJ380" s="76" t="s">
        <v>297</v>
      </c>
      <c r="CK380" s="76" t="s">
        <v>297</v>
      </c>
      <c r="CL380" s="79">
        <v>0</v>
      </c>
      <c r="CM380" s="79">
        <v>0</v>
      </c>
      <c r="CN380" s="79">
        <v>0</v>
      </c>
      <c r="CO380" s="79">
        <v>0</v>
      </c>
      <c r="CP380" s="79">
        <v>0</v>
      </c>
      <c r="CQ380" s="79">
        <v>0</v>
      </c>
      <c r="CR380" s="79">
        <v>0</v>
      </c>
      <c r="CS380" s="79">
        <v>0</v>
      </c>
      <c r="CT380" s="79">
        <v>0</v>
      </c>
      <c r="CU380" s="79">
        <v>2021100052008050</v>
      </c>
      <c r="CV380" s="79" t="s">
        <v>256</v>
      </c>
      <c r="CW380" s="76" t="s">
        <v>256</v>
      </c>
      <c r="CX380" s="79" t="s">
        <v>3806</v>
      </c>
      <c r="CY380" s="79" t="s">
        <v>256</v>
      </c>
      <c r="CZ380" s="79" t="s">
        <v>256</v>
      </c>
      <c r="DA380" s="79" t="s">
        <v>256</v>
      </c>
      <c r="DB380" s="79" t="s">
        <v>256</v>
      </c>
      <c r="DC380" s="79" t="s">
        <v>256</v>
      </c>
      <c r="DD380" s="79" t="s">
        <v>256</v>
      </c>
      <c r="DE380" s="79" t="s">
        <v>256</v>
      </c>
      <c r="DF380" s="44" t="s">
        <v>256</v>
      </c>
    </row>
    <row r="381" spans="1:110" x14ac:dyDescent="0.25">
      <c r="A381" s="76" t="s">
        <v>251</v>
      </c>
      <c r="B381" s="77">
        <v>43770</v>
      </c>
      <c r="C381" s="78" t="s">
        <v>252</v>
      </c>
      <c r="D381" s="78" t="s">
        <v>253</v>
      </c>
      <c r="E381" s="76" t="s">
        <v>254</v>
      </c>
      <c r="F381" s="76" t="s">
        <v>255</v>
      </c>
      <c r="G381" s="76" t="s">
        <v>256</v>
      </c>
      <c r="H381" s="76" t="s">
        <v>257</v>
      </c>
      <c r="I381" s="76" t="s">
        <v>258</v>
      </c>
      <c r="J381" s="78" t="s">
        <v>252</v>
      </c>
      <c r="K381" s="78" t="s">
        <v>259</v>
      </c>
      <c r="L381" s="76" t="s">
        <v>260</v>
      </c>
      <c r="M381" s="76" t="s">
        <v>261</v>
      </c>
      <c r="N381" s="76" t="s">
        <v>3807</v>
      </c>
      <c r="O381" s="76" t="s">
        <v>3808</v>
      </c>
      <c r="P381" s="76" t="s">
        <v>3809</v>
      </c>
      <c r="Q381" s="76" t="s">
        <v>3810</v>
      </c>
      <c r="R381" s="76" t="s">
        <v>358</v>
      </c>
      <c r="S381" s="76" t="s">
        <v>359</v>
      </c>
      <c r="T381" s="76" t="s">
        <v>268</v>
      </c>
      <c r="U381" s="76" t="s">
        <v>512</v>
      </c>
      <c r="V381" s="79">
        <v>300000</v>
      </c>
      <c r="W381" s="79">
        <v>0</v>
      </c>
      <c r="X381" s="76" t="s">
        <v>3811</v>
      </c>
      <c r="Y381" s="76" t="s">
        <v>529</v>
      </c>
      <c r="Z381" s="76" t="s">
        <v>272</v>
      </c>
      <c r="AA381" s="76" t="s">
        <v>496</v>
      </c>
      <c r="AB381" s="76" t="s">
        <v>530</v>
      </c>
      <c r="AC381" s="76" t="s">
        <v>531</v>
      </c>
      <c r="AD381" s="76" t="s">
        <v>532</v>
      </c>
      <c r="AE381" s="76" t="s">
        <v>222</v>
      </c>
      <c r="AF381" s="76" t="s">
        <v>3347</v>
      </c>
      <c r="AG381" s="76" t="s">
        <v>3348</v>
      </c>
      <c r="AH381" s="76" t="s">
        <v>3349</v>
      </c>
      <c r="AI381" s="78" t="s">
        <v>3764</v>
      </c>
      <c r="AJ381" s="78" t="s">
        <v>3054</v>
      </c>
      <c r="AK381" s="79">
        <v>71517</v>
      </c>
      <c r="AL381" s="76" t="s">
        <v>213</v>
      </c>
      <c r="AM381" s="78" t="s">
        <v>2765</v>
      </c>
      <c r="AN381" s="78" t="s">
        <v>2765</v>
      </c>
      <c r="AO381" s="78" t="s">
        <v>2765</v>
      </c>
      <c r="AP381" s="76" t="s">
        <v>232</v>
      </c>
      <c r="AQ381" s="76" t="s">
        <v>232</v>
      </c>
      <c r="AR381" s="79">
        <v>7641</v>
      </c>
      <c r="AS381" s="79" t="s">
        <v>256</v>
      </c>
      <c r="AT381" s="79">
        <v>4177</v>
      </c>
      <c r="AU381" s="76" t="s">
        <v>3812</v>
      </c>
      <c r="AV381" s="79">
        <v>59699</v>
      </c>
      <c r="AW381" s="79">
        <v>0</v>
      </c>
      <c r="AX381" s="79">
        <v>59699</v>
      </c>
      <c r="AY381" s="79">
        <v>0</v>
      </c>
      <c r="AZ381" s="79">
        <v>59699</v>
      </c>
      <c r="BA381" s="76" t="s">
        <v>539</v>
      </c>
      <c r="BB381" s="78" t="s">
        <v>3665</v>
      </c>
      <c r="BC381" s="78" t="s">
        <v>3665</v>
      </c>
      <c r="BD381" s="76">
        <v>135</v>
      </c>
      <c r="BE381" s="78" t="s">
        <v>1611</v>
      </c>
      <c r="BF381" s="76" t="s">
        <v>3813</v>
      </c>
      <c r="BG381" s="78" t="s">
        <v>3814</v>
      </c>
      <c r="BH381" s="76" t="s">
        <v>3813</v>
      </c>
      <c r="BI381" s="78" t="s">
        <v>3814</v>
      </c>
      <c r="BJ381" s="78" t="s">
        <v>3814</v>
      </c>
      <c r="BK381" s="76" t="s">
        <v>256</v>
      </c>
      <c r="BL381" s="79">
        <v>300000</v>
      </c>
      <c r="BM381" s="79">
        <v>240301</v>
      </c>
      <c r="BN381" s="76" t="s">
        <v>256</v>
      </c>
      <c r="BO381" s="76" t="s">
        <v>256</v>
      </c>
      <c r="BP381" s="76" t="s">
        <v>256</v>
      </c>
      <c r="BQ381" s="76" t="s">
        <v>256</v>
      </c>
      <c r="BR381" s="76" t="s">
        <v>531</v>
      </c>
      <c r="BS381" s="76" t="s">
        <v>293</v>
      </c>
      <c r="BT381" s="76" t="s">
        <v>256</v>
      </c>
      <c r="BU381" s="76" t="s">
        <v>256</v>
      </c>
      <c r="BV381" s="76" t="s">
        <v>256</v>
      </c>
      <c r="BW381" s="76" t="s">
        <v>256</v>
      </c>
      <c r="BX381" s="76" t="s">
        <v>256</v>
      </c>
      <c r="BY381" s="76" t="s">
        <v>294</v>
      </c>
      <c r="BZ381" s="76" t="s">
        <v>256</v>
      </c>
      <c r="CA381" s="76" t="s">
        <v>256</v>
      </c>
      <c r="CB381" s="76" t="s">
        <v>256</v>
      </c>
      <c r="CC381" s="76" t="s">
        <v>256</v>
      </c>
      <c r="CD381" s="76" t="s">
        <v>542</v>
      </c>
      <c r="CE381" s="76" t="s">
        <v>296</v>
      </c>
      <c r="CF381" s="76" t="s">
        <v>297</v>
      </c>
      <c r="CG381" s="76" t="s">
        <v>297</v>
      </c>
      <c r="CH381" s="76" t="s">
        <v>297</v>
      </c>
      <c r="CI381" s="76" t="s">
        <v>297</v>
      </c>
      <c r="CJ381" s="76" t="s">
        <v>297</v>
      </c>
      <c r="CK381" s="76" t="s">
        <v>297</v>
      </c>
      <c r="CL381" s="79">
        <v>0</v>
      </c>
      <c r="CM381" s="79">
        <v>0</v>
      </c>
      <c r="CN381" s="79">
        <v>0</v>
      </c>
      <c r="CO381" s="79">
        <v>0</v>
      </c>
      <c r="CP381" s="79">
        <v>0</v>
      </c>
      <c r="CQ381" s="79">
        <v>0</v>
      </c>
      <c r="CR381" s="79">
        <v>0</v>
      </c>
      <c r="CS381" s="79">
        <v>0</v>
      </c>
      <c r="CT381" s="79">
        <v>0</v>
      </c>
      <c r="CU381" s="79">
        <v>2021100052008240</v>
      </c>
      <c r="CV381" s="79" t="s">
        <v>256</v>
      </c>
      <c r="CW381" s="76" t="s">
        <v>256</v>
      </c>
      <c r="CX381" s="79" t="s">
        <v>3815</v>
      </c>
      <c r="CY381" s="79" t="s">
        <v>256</v>
      </c>
      <c r="CZ381" s="79" t="s">
        <v>256</v>
      </c>
      <c r="DA381" s="79" t="s">
        <v>256</v>
      </c>
      <c r="DB381" s="79" t="s">
        <v>256</v>
      </c>
      <c r="DC381" s="79" t="s">
        <v>256</v>
      </c>
      <c r="DD381" s="79" t="s">
        <v>256</v>
      </c>
      <c r="DE381" s="79" t="s">
        <v>256</v>
      </c>
      <c r="DF381" s="44" t="s">
        <v>256</v>
      </c>
    </row>
    <row r="382" spans="1:110" x14ac:dyDescent="0.25">
      <c r="A382" s="76" t="s">
        <v>251</v>
      </c>
      <c r="B382" s="77">
        <v>43770</v>
      </c>
      <c r="C382" s="78" t="s">
        <v>252</v>
      </c>
      <c r="D382" s="78" t="s">
        <v>253</v>
      </c>
      <c r="E382" s="76" t="s">
        <v>254</v>
      </c>
      <c r="F382" s="76" t="s">
        <v>255</v>
      </c>
      <c r="G382" s="76" t="s">
        <v>256</v>
      </c>
      <c r="H382" s="76" t="s">
        <v>257</v>
      </c>
      <c r="I382" s="76" t="s">
        <v>258</v>
      </c>
      <c r="J382" s="78" t="s">
        <v>252</v>
      </c>
      <c r="K382" s="78" t="s">
        <v>259</v>
      </c>
      <c r="L382" s="76" t="s">
        <v>260</v>
      </c>
      <c r="M382" s="76" t="s">
        <v>261</v>
      </c>
      <c r="N382" s="76" t="s">
        <v>3816</v>
      </c>
      <c r="O382" s="76" t="s">
        <v>3817</v>
      </c>
      <c r="P382" s="76" t="s">
        <v>3818</v>
      </c>
      <c r="Q382" s="76" t="s">
        <v>3819</v>
      </c>
      <c r="R382" s="76" t="s">
        <v>566</v>
      </c>
      <c r="S382" s="76" t="s">
        <v>493</v>
      </c>
      <c r="T382" s="76" t="s">
        <v>268</v>
      </c>
      <c r="U382" s="76" t="s">
        <v>269</v>
      </c>
      <c r="V382" s="79">
        <v>300000</v>
      </c>
      <c r="W382" s="79">
        <v>0</v>
      </c>
      <c r="X382" s="76" t="s">
        <v>3820</v>
      </c>
      <c r="Y382" s="76" t="s">
        <v>3821</v>
      </c>
      <c r="Z382" s="76" t="s">
        <v>272</v>
      </c>
      <c r="AA382" s="76" t="s">
        <v>3822</v>
      </c>
      <c r="AB382" s="76" t="s">
        <v>3823</v>
      </c>
      <c r="AC382" s="76" t="s">
        <v>3824</v>
      </c>
      <c r="AD382" s="76" t="s">
        <v>3825</v>
      </c>
      <c r="AE382" s="76" t="s">
        <v>222</v>
      </c>
      <c r="AF382" s="76" t="s">
        <v>761</v>
      </c>
      <c r="AG382" s="76" t="s">
        <v>2649</v>
      </c>
      <c r="AH382" s="76" t="s">
        <v>2650</v>
      </c>
      <c r="AI382" s="78" t="s">
        <v>1595</v>
      </c>
      <c r="AJ382" s="78" t="s">
        <v>3740</v>
      </c>
      <c r="AK382" s="79">
        <v>12215</v>
      </c>
      <c r="AL382" s="76" t="s">
        <v>210</v>
      </c>
      <c r="AM382" s="78" t="s">
        <v>2800</v>
      </c>
      <c r="AN382" s="78" t="s">
        <v>3740</v>
      </c>
      <c r="AO382" s="78" t="s">
        <v>2800</v>
      </c>
      <c r="AP382" s="76" t="s">
        <v>232</v>
      </c>
      <c r="AQ382" s="76" t="s">
        <v>232</v>
      </c>
      <c r="AR382" s="79">
        <v>250</v>
      </c>
      <c r="AS382" s="79" t="s">
        <v>256</v>
      </c>
      <c r="AT382" s="79">
        <v>611</v>
      </c>
      <c r="AU382" s="76" t="s">
        <v>3826</v>
      </c>
      <c r="AV382" s="79">
        <v>11354</v>
      </c>
      <c r="AW382" s="79">
        <v>852</v>
      </c>
      <c r="AX382" s="79">
        <v>10502</v>
      </c>
      <c r="AY382" s="79">
        <v>0</v>
      </c>
      <c r="AZ382" s="79">
        <v>11354</v>
      </c>
      <c r="BA382" s="76" t="s">
        <v>3827</v>
      </c>
      <c r="BB382" s="78" t="s">
        <v>3718</v>
      </c>
      <c r="BC382" s="78" t="s">
        <v>3718</v>
      </c>
      <c r="BD382" s="76">
        <v>67</v>
      </c>
      <c r="BE382" s="78" t="s">
        <v>3054</v>
      </c>
      <c r="BF382" s="76" t="s">
        <v>3828</v>
      </c>
      <c r="BG382" s="78" t="s">
        <v>3054</v>
      </c>
      <c r="BH382" s="76" t="s">
        <v>3828</v>
      </c>
      <c r="BI382" s="78" t="s">
        <v>3054</v>
      </c>
      <c r="BJ382" s="78" t="s">
        <v>3054</v>
      </c>
      <c r="BK382" s="76" t="s">
        <v>256</v>
      </c>
      <c r="BL382" s="79">
        <v>300000</v>
      </c>
      <c r="BM382" s="79">
        <v>288646</v>
      </c>
      <c r="BN382" s="76" t="s">
        <v>256</v>
      </c>
      <c r="BO382" s="76" t="s">
        <v>256</v>
      </c>
      <c r="BP382" s="76" t="s">
        <v>256</v>
      </c>
      <c r="BQ382" s="76" t="s">
        <v>256</v>
      </c>
      <c r="BR382" s="76" t="s">
        <v>3824</v>
      </c>
      <c r="BS382" s="76" t="s">
        <v>293</v>
      </c>
      <c r="BT382" s="76" t="s">
        <v>256</v>
      </c>
      <c r="BU382" s="76" t="s">
        <v>256</v>
      </c>
      <c r="BV382" s="76" t="s">
        <v>256</v>
      </c>
      <c r="BW382" s="76" t="s">
        <v>256</v>
      </c>
      <c r="BX382" s="76" t="s">
        <v>256</v>
      </c>
      <c r="BY382" s="76" t="s">
        <v>294</v>
      </c>
      <c r="BZ382" s="76" t="s">
        <v>256</v>
      </c>
      <c r="CA382" s="76" t="s">
        <v>256</v>
      </c>
      <c r="CB382" s="76" t="s">
        <v>256</v>
      </c>
      <c r="CC382" s="76" t="s">
        <v>256</v>
      </c>
      <c r="CD382" s="76" t="s">
        <v>3829</v>
      </c>
      <c r="CE382" s="76" t="s">
        <v>296</v>
      </c>
      <c r="CF382" s="76" t="s">
        <v>297</v>
      </c>
      <c r="CG382" s="76" t="s">
        <v>297</v>
      </c>
      <c r="CH382" s="76" t="s">
        <v>297</v>
      </c>
      <c r="CI382" s="76" t="s">
        <v>297</v>
      </c>
      <c r="CJ382" s="76" t="s">
        <v>297</v>
      </c>
      <c r="CK382" s="76" t="s">
        <v>297</v>
      </c>
      <c r="CL382" s="79">
        <v>0</v>
      </c>
      <c r="CM382" s="79">
        <v>0</v>
      </c>
      <c r="CN382" s="79">
        <v>0</v>
      </c>
      <c r="CO382" s="79">
        <v>0</v>
      </c>
      <c r="CP382" s="79">
        <v>0</v>
      </c>
      <c r="CQ382" s="79">
        <v>0</v>
      </c>
      <c r="CR382" s="79">
        <v>0</v>
      </c>
      <c r="CS382" s="79">
        <v>0</v>
      </c>
      <c r="CT382" s="79">
        <v>0</v>
      </c>
      <c r="CU382" s="79">
        <v>2021100052008420</v>
      </c>
      <c r="CV382" s="79" t="s">
        <v>256</v>
      </c>
      <c r="CW382" s="76" t="s">
        <v>256</v>
      </c>
      <c r="CX382" s="79" t="s">
        <v>3830</v>
      </c>
      <c r="CY382" s="79" t="s">
        <v>256</v>
      </c>
      <c r="CZ382" s="79" t="s">
        <v>256</v>
      </c>
      <c r="DA382" s="79" t="s">
        <v>256</v>
      </c>
      <c r="DB382" s="79" t="s">
        <v>256</v>
      </c>
      <c r="DC382" s="79" t="s">
        <v>256</v>
      </c>
      <c r="DD382" s="79" t="s">
        <v>256</v>
      </c>
      <c r="DE382" s="79" t="s">
        <v>256</v>
      </c>
      <c r="DF382" s="44" t="s">
        <v>256</v>
      </c>
    </row>
    <row r="383" spans="1:110" x14ac:dyDescent="0.25">
      <c r="A383" s="76" t="s">
        <v>251</v>
      </c>
      <c r="B383" s="77">
        <v>43770</v>
      </c>
      <c r="C383" s="78" t="s">
        <v>252</v>
      </c>
      <c r="D383" s="78" t="s">
        <v>253</v>
      </c>
      <c r="E383" s="76" t="s">
        <v>254</v>
      </c>
      <c r="F383" s="76" t="s">
        <v>255</v>
      </c>
      <c r="G383" s="76" t="s">
        <v>256</v>
      </c>
      <c r="H383" s="76" t="s">
        <v>257</v>
      </c>
      <c r="I383" s="76" t="s">
        <v>258</v>
      </c>
      <c r="J383" s="78" t="s">
        <v>252</v>
      </c>
      <c r="K383" s="78" t="s">
        <v>259</v>
      </c>
      <c r="L383" s="76" t="s">
        <v>260</v>
      </c>
      <c r="M383" s="76" t="s">
        <v>261</v>
      </c>
      <c r="N383" s="76" t="s">
        <v>3831</v>
      </c>
      <c r="O383" s="76" t="s">
        <v>3832</v>
      </c>
      <c r="P383" s="76" t="s">
        <v>3833</v>
      </c>
      <c r="Q383" s="76" t="s">
        <v>3831</v>
      </c>
      <c r="R383" s="76" t="s">
        <v>510</v>
      </c>
      <c r="S383" s="76" t="s">
        <v>511</v>
      </c>
      <c r="T383" s="76" t="s">
        <v>338</v>
      </c>
      <c r="U383" s="76" t="s">
        <v>203</v>
      </c>
      <c r="V383" s="79">
        <v>300000</v>
      </c>
      <c r="W383" s="79">
        <v>0</v>
      </c>
      <c r="X383" s="76" t="s">
        <v>3834</v>
      </c>
      <c r="Y383" s="76" t="s">
        <v>1639</v>
      </c>
      <c r="Z383" s="76" t="s">
        <v>272</v>
      </c>
      <c r="AA383" s="76" t="s">
        <v>1640</v>
      </c>
      <c r="AB383" s="76" t="s">
        <v>1641</v>
      </c>
      <c r="AC383" s="76" t="s">
        <v>1642</v>
      </c>
      <c r="AD383" s="76" t="s">
        <v>1643</v>
      </c>
      <c r="AE383" s="76" t="s">
        <v>222</v>
      </c>
      <c r="AF383" s="76" t="s">
        <v>3835</v>
      </c>
      <c r="AG383" s="76" t="s">
        <v>3836</v>
      </c>
      <c r="AH383" s="76" t="s">
        <v>535</v>
      </c>
      <c r="AI383" s="78" t="s">
        <v>2774</v>
      </c>
      <c r="AJ383" s="78" t="s">
        <v>3765</v>
      </c>
      <c r="AK383" s="79">
        <v>22406</v>
      </c>
      <c r="AL383" s="76" t="s">
        <v>211</v>
      </c>
      <c r="AM383" s="78" t="s">
        <v>2860</v>
      </c>
      <c r="AN383" s="78" t="s">
        <v>3718</v>
      </c>
      <c r="AO383" s="78" t="s">
        <v>3718</v>
      </c>
      <c r="AP383" s="76" t="s">
        <v>232</v>
      </c>
      <c r="AQ383" s="76" t="s">
        <v>232</v>
      </c>
      <c r="AR383" s="79">
        <v>3584</v>
      </c>
      <c r="AS383" s="79" t="s">
        <v>256</v>
      </c>
      <c r="AT383" s="79">
        <v>1120</v>
      </c>
      <c r="AU383" s="76" t="s">
        <v>3837</v>
      </c>
      <c r="AV383" s="79">
        <v>17702</v>
      </c>
      <c r="AW383" s="79">
        <v>1328</v>
      </c>
      <c r="AX383" s="79">
        <v>16374</v>
      </c>
      <c r="AY383" s="79">
        <v>0</v>
      </c>
      <c r="AZ383" s="79">
        <v>17702</v>
      </c>
      <c r="BA383" s="76" t="s">
        <v>1639</v>
      </c>
      <c r="BB383" s="78" t="s">
        <v>3564</v>
      </c>
      <c r="BC383" s="78" t="s">
        <v>3564</v>
      </c>
      <c r="BD383" s="76">
        <v>70</v>
      </c>
      <c r="BE383" s="78" t="s">
        <v>2862</v>
      </c>
      <c r="BF383" s="76" t="s">
        <v>3838</v>
      </c>
      <c r="BG383" s="78" t="s">
        <v>2862</v>
      </c>
      <c r="BH383" s="76" t="s">
        <v>3838</v>
      </c>
      <c r="BI383" s="78" t="s">
        <v>2862</v>
      </c>
      <c r="BJ383" s="78" t="s">
        <v>2862</v>
      </c>
      <c r="BK383" s="76" t="s">
        <v>256</v>
      </c>
      <c r="BL383" s="79">
        <v>300000</v>
      </c>
      <c r="BM383" s="79">
        <v>282298</v>
      </c>
      <c r="BN383" s="76" t="s">
        <v>256</v>
      </c>
      <c r="BO383" s="76" t="s">
        <v>256</v>
      </c>
      <c r="BP383" s="76" t="s">
        <v>256</v>
      </c>
      <c r="BQ383" s="76" t="s">
        <v>256</v>
      </c>
      <c r="BR383" s="76" t="s">
        <v>1642</v>
      </c>
      <c r="BS383" s="76" t="s">
        <v>293</v>
      </c>
      <c r="BT383" s="76" t="s">
        <v>256</v>
      </c>
      <c r="BU383" s="76" t="s">
        <v>256</v>
      </c>
      <c r="BV383" s="76" t="s">
        <v>256</v>
      </c>
      <c r="BW383" s="76" t="s">
        <v>256</v>
      </c>
      <c r="BX383" s="76" t="s">
        <v>256</v>
      </c>
      <c r="BY383" s="76" t="s">
        <v>634</v>
      </c>
      <c r="BZ383" s="76" t="s">
        <v>256</v>
      </c>
      <c r="CA383" s="76" t="s">
        <v>256</v>
      </c>
      <c r="CB383" s="76" t="s">
        <v>256</v>
      </c>
      <c r="CC383" s="76" t="s">
        <v>256</v>
      </c>
      <c r="CD383" s="76" t="s">
        <v>1647</v>
      </c>
      <c r="CE383" s="76" t="s">
        <v>296</v>
      </c>
      <c r="CF383" s="76" t="s">
        <v>297</v>
      </c>
      <c r="CG383" s="76" t="s">
        <v>297</v>
      </c>
      <c r="CH383" s="76" t="s">
        <v>297</v>
      </c>
      <c r="CI383" s="76" t="s">
        <v>297</v>
      </c>
      <c r="CJ383" s="76" t="s">
        <v>297</v>
      </c>
      <c r="CK383" s="76" t="s">
        <v>297</v>
      </c>
      <c r="CL383" s="79">
        <v>0</v>
      </c>
      <c r="CM383" s="79">
        <v>0</v>
      </c>
      <c r="CN383" s="79">
        <v>0</v>
      </c>
      <c r="CO383" s="79">
        <v>0</v>
      </c>
      <c r="CP383" s="79">
        <v>0</v>
      </c>
      <c r="CQ383" s="79">
        <v>0</v>
      </c>
      <c r="CR383" s="79">
        <v>0</v>
      </c>
      <c r="CS383" s="79">
        <v>0</v>
      </c>
      <c r="CT383" s="79">
        <v>0</v>
      </c>
      <c r="CU383" s="79">
        <v>2021100052008630</v>
      </c>
      <c r="CV383" s="79" t="s">
        <v>256</v>
      </c>
      <c r="CW383" s="76" t="s">
        <v>256</v>
      </c>
      <c r="CX383" s="79" t="s">
        <v>3839</v>
      </c>
      <c r="CY383" s="79" t="s">
        <v>256</v>
      </c>
      <c r="CZ383" s="79" t="s">
        <v>256</v>
      </c>
      <c r="DA383" s="79" t="s">
        <v>256</v>
      </c>
      <c r="DB383" s="79" t="s">
        <v>256</v>
      </c>
      <c r="DC383" s="79" t="s">
        <v>256</v>
      </c>
      <c r="DD383" s="79" t="s">
        <v>256</v>
      </c>
      <c r="DE383" s="79" t="s">
        <v>256</v>
      </c>
      <c r="DF383" s="44" t="s">
        <v>256</v>
      </c>
    </row>
    <row r="384" spans="1:110" x14ac:dyDescent="0.25">
      <c r="A384" s="76" t="s">
        <v>251</v>
      </c>
      <c r="B384" s="77">
        <v>43770</v>
      </c>
      <c r="C384" s="78" t="s">
        <v>252</v>
      </c>
      <c r="D384" s="78" t="s">
        <v>253</v>
      </c>
      <c r="E384" s="76" t="s">
        <v>254</v>
      </c>
      <c r="F384" s="76" t="s">
        <v>255</v>
      </c>
      <c r="G384" s="76" t="s">
        <v>256</v>
      </c>
      <c r="H384" s="76" t="s">
        <v>257</v>
      </c>
      <c r="I384" s="76" t="s">
        <v>258</v>
      </c>
      <c r="J384" s="78" t="s">
        <v>252</v>
      </c>
      <c r="K384" s="78" t="s">
        <v>259</v>
      </c>
      <c r="L384" s="76" t="s">
        <v>260</v>
      </c>
      <c r="M384" s="76" t="s">
        <v>261</v>
      </c>
      <c r="N384" s="76" t="s">
        <v>2149</v>
      </c>
      <c r="O384" s="76" t="s">
        <v>2150</v>
      </c>
      <c r="P384" s="76" t="s">
        <v>2151</v>
      </c>
      <c r="Q384" s="76" t="s">
        <v>2149</v>
      </c>
      <c r="R384" s="76" t="s">
        <v>771</v>
      </c>
      <c r="S384" s="76" t="s">
        <v>337</v>
      </c>
      <c r="T384" s="76" t="s">
        <v>338</v>
      </c>
      <c r="U384" s="76" t="s">
        <v>203</v>
      </c>
      <c r="V384" s="79">
        <v>300000</v>
      </c>
      <c r="W384" s="79">
        <v>0</v>
      </c>
      <c r="X384" s="76" t="s">
        <v>3840</v>
      </c>
      <c r="Y384" s="76" t="s">
        <v>821</v>
      </c>
      <c r="Z384" s="76" t="s">
        <v>272</v>
      </c>
      <c r="AA384" s="76" t="s">
        <v>611</v>
      </c>
      <c r="AB384" s="76" t="s">
        <v>822</v>
      </c>
      <c r="AC384" s="76" t="s">
        <v>823</v>
      </c>
      <c r="AD384" s="76" t="s">
        <v>824</v>
      </c>
      <c r="AE384" s="76" t="s">
        <v>222</v>
      </c>
      <c r="AF384" s="76" t="s">
        <v>3841</v>
      </c>
      <c r="AG384" s="76" t="s">
        <v>3842</v>
      </c>
      <c r="AH384" s="76" t="s">
        <v>3349</v>
      </c>
      <c r="AI384" s="78" t="s">
        <v>2774</v>
      </c>
      <c r="AJ384" s="78" t="s">
        <v>3843</v>
      </c>
      <c r="AK384" s="79">
        <v>426106</v>
      </c>
      <c r="AL384" s="76" t="s">
        <v>1283</v>
      </c>
      <c r="AM384" s="78" t="s">
        <v>2744</v>
      </c>
      <c r="AN384" s="78" t="s">
        <v>2744</v>
      </c>
      <c r="AO384" s="78" t="s">
        <v>2744</v>
      </c>
      <c r="AP384" s="76" t="s">
        <v>232</v>
      </c>
      <c r="AQ384" s="76" t="s">
        <v>232</v>
      </c>
      <c r="AR384" s="79">
        <v>130578</v>
      </c>
      <c r="AS384" s="79" t="s">
        <v>256</v>
      </c>
      <c r="AT384" s="79">
        <v>27069</v>
      </c>
      <c r="AU384" s="76" t="s">
        <v>3844</v>
      </c>
      <c r="AV384" s="79">
        <v>268459</v>
      </c>
      <c r="AW384" s="79">
        <v>20134</v>
      </c>
      <c r="AX384" s="79">
        <v>248325</v>
      </c>
      <c r="AY384" s="79">
        <v>0</v>
      </c>
      <c r="AZ384" s="79">
        <v>268459</v>
      </c>
      <c r="BA384" s="76" t="s">
        <v>821</v>
      </c>
      <c r="BB384" s="78" t="s">
        <v>3845</v>
      </c>
      <c r="BC384" s="78" t="s">
        <v>3845</v>
      </c>
      <c r="BD384" s="76">
        <v>93</v>
      </c>
      <c r="BE384" s="78" t="s">
        <v>1606</v>
      </c>
      <c r="BF384" s="76" t="s">
        <v>3846</v>
      </c>
      <c r="BG384" s="78" t="s">
        <v>1606</v>
      </c>
      <c r="BH384" s="76" t="s">
        <v>3846</v>
      </c>
      <c r="BI384" s="78" t="s">
        <v>1606</v>
      </c>
      <c r="BJ384" s="78" t="s">
        <v>1606</v>
      </c>
      <c r="BK384" s="76" t="s">
        <v>256</v>
      </c>
      <c r="BL384" s="79">
        <v>268459</v>
      </c>
      <c r="BM384" s="79">
        <v>0</v>
      </c>
      <c r="BN384" s="76" t="s">
        <v>290</v>
      </c>
      <c r="BO384" s="76" t="s">
        <v>291</v>
      </c>
      <c r="BP384" s="76" t="s">
        <v>3847</v>
      </c>
      <c r="BQ384" s="76" t="s">
        <v>256</v>
      </c>
      <c r="BR384" s="76" t="s">
        <v>823</v>
      </c>
      <c r="BS384" s="76" t="s">
        <v>293</v>
      </c>
      <c r="BT384" s="76" t="s">
        <v>256</v>
      </c>
      <c r="BU384" s="76" t="s">
        <v>1475</v>
      </c>
      <c r="BV384" s="76" t="s">
        <v>256</v>
      </c>
      <c r="BW384" s="76" t="s">
        <v>3848</v>
      </c>
      <c r="BX384" s="76" t="s">
        <v>256</v>
      </c>
      <c r="BY384" s="76" t="s">
        <v>634</v>
      </c>
      <c r="BZ384" s="76" t="s">
        <v>256</v>
      </c>
      <c r="CA384" s="76" t="s">
        <v>256</v>
      </c>
      <c r="CB384" s="76" t="s">
        <v>256</v>
      </c>
      <c r="CC384" s="76" t="s">
        <v>256</v>
      </c>
      <c r="CD384" s="76" t="s">
        <v>834</v>
      </c>
      <c r="CE384" s="76" t="s">
        <v>296</v>
      </c>
      <c r="CF384" s="76" t="s">
        <v>297</v>
      </c>
      <c r="CG384" s="76" t="s">
        <v>297</v>
      </c>
      <c r="CH384" s="76" t="s">
        <v>297</v>
      </c>
      <c r="CI384" s="76" t="s">
        <v>297</v>
      </c>
      <c r="CJ384" s="76" t="s">
        <v>297</v>
      </c>
      <c r="CK384" s="76" t="s">
        <v>297</v>
      </c>
      <c r="CL384" s="79">
        <v>0</v>
      </c>
      <c r="CM384" s="79">
        <v>0</v>
      </c>
      <c r="CN384" s="79">
        <v>0</v>
      </c>
      <c r="CO384" s="79">
        <v>0</v>
      </c>
      <c r="CP384" s="79">
        <v>0</v>
      </c>
      <c r="CQ384" s="79">
        <v>0</v>
      </c>
      <c r="CR384" s="79">
        <v>0</v>
      </c>
      <c r="CS384" s="79">
        <v>0</v>
      </c>
      <c r="CT384" s="79">
        <v>0</v>
      </c>
      <c r="CU384" s="79">
        <v>2021100052008850</v>
      </c>
      <c r="CV384" s="79" t="s">
        <v>256</v>
      </c>
      <c r="CW384" s="76" t="s">
        <v>256</v>
      </c>
      <c r="CX384" s="79" t="s">
        <v>3849</v>
      </c>
      <c r="CY384" s="79" t="s">
        <v>256</v>
      </c>
      <c r="CZ384" s="79" t="s">
        <v>256</v>
      </c>
      <c r="DA384" s="79" t="s">
        <v>256</v>
      </c>
      <c r="DB384" s="79" t="s">
        <v>256</v>
      </c>
      <c r="DC384" s="79" t="s">
        <v>256</v>
      </c>
      <c r="DD384" s="79" t="s">
        <v>256</v>
      </c>
      <c r="DE384" s="79" t="s">
        <v>256</v>
      </c>
      <c r="DF384" s="44" t="s">
        <v>256</v>
      </c>
    </row>
    <row r="385" spans="1:110" x14ac:dyDescent="0.25">
      <c r="A385" s="76" t="s">
        <v>251</v>
      </c>
      <c r="B385" s="77">
        <v>43770</v>
      </c>
      <c r="C385" s="78" t="s">
        <v>252</v>
      </c>
      <c r="D385" s="78" t="s">
        <v>253</v>
      </c>
      <c r="E385" s="76" t="s">
        <v>254</v>
      </c>
      <c r="F385" s="76" t="s">
        <v>255</v>
      </c>
      <c r="G385" s="76" t="s">
        <v>256</v>
      </c>
      <c r="H385" s="76" t="s">
        <v>257</v>
      </c>
      <c r="I385" s="76" t="s">
        <v>258</v>
      </c>
      <c r="J385" s="78" t="s">
        <v>252</v>
      </c>
      <c r="K385" s="78" t="s">
        <v>259</v>
      </c>
      <c r="L385" s="76" t="s">
        <v>260</v>
      </c>
      <c r="M385" s="76" t="s">
        <v>261</v>
      </c>
      <c r="N385" s="76" t="s">
        <v>3850</v>
      </c>
      <c r="O385" s="76" t="s">
        <v>3851</v>
      </c>
      <c r="P385" s="76" t="s">
        <v>3852</v>
      </c>
      <c r="Q385" s="76" t="s">
        <v>3853</v>
      </c>
      <c r="R385" s="76" t="s">
        <v>336</v>
      </c>
      <c r="S385" s="76" t="s">
        <v>337</v>
      </c>
      <c r="T385" s="76" t="s">
        <v>268</v>
      </c>
      <c r="U385" s="76" t="s">
        <v>512</v>
      </c>
      <c r="V385" s="79">
        <v>300000</v>
      </c>
      <c r="W385" s="79">
        <v>0</v>
      </c>
      <c r="X385" s="76" t="s">
        <v>3854</v>
      </c>
      <c r="Y385" s="76" t="s">
        <v>3855</v>
      </c>
      <c r="Z385" s="76" t="s">
        <v>362</v>
      </c>
      <c r="AA385" s="76" t="s">
        <v>496</v>
      </c>
      <c r="AB385" s="76" t="s">
        <v>3856</v>
      </c>
      <c r="AC385" s="76" t="s">
        <v>642</v>
      </c>
      <c r="AD385" s="76" t="s">
        <v>3857</v>
      </c>
      <c r="AE385" s="76" t="s">
        <v>222</v>
      </c>
      <c r="AF385" s="76" t="s">
        <v>277</v>
      </c>
      <c r="AG385" s="76" t="s">
        <v>2740</v>
      </c>
      <c r="AH385" s="76" t="s">
        <v>2650</v>
      </c>
      <c r="AI385" s="78" t="s">
        <v>3076</v>
      </c>
      <c r="AJ385" s="78" t="s">
        <v>3858</v>
      </c>
      <c r="AK385" s="79">
        <v>43545</v>
      </c>
      <c r="AL385" s="76" t="s">
        <v>212</v>
      </c>
      <c r="AM385" s="78" t="s">
        <v>2800</v>
      </c>
      <c r="AN385" s="78" t="s">
        <v>2800</v>
      </c>
      <c r="AO385" s="78" t="s">
        <v>2800</v>
      </c>
      <c r="AP385" s="76" t="s">
        <v>373</v>
      </c>
      <c r="AQ385" s="76" t="s">
        <v>373</v>
      </c>
      <c r="AR385" s="79">
        <v>10722</v>
      </c>
      <c r="AS385" s="79" t="s">
        <v>256</v>
      </c>
      <c r="AT385" s="79">
        <v>0</v>
      </c>
      <c r="AU385" s="76" t="s">
        <v>3859</v>
      </c>
      <c r="AV385" s="79">
        <v>32823</v>
      </c>
      <c r="AW385" s="79">
        <v>0</v>
      </c>
      <c r="AX385" s="79">
        <v>32823</v>
      </c>
      <c r="AY385" s="79">
        <v>0</v>
      </c>
      <c r="AZ385" s="79">
        <v>32823</v>
      </c>
      <c r="BA385" s="76" t="s">
        <v>3850</v>
      </c>
      <c r="BB385" s="78" t="s">
        <v>3054</v>
      </c>
      <c r="BC385" s="78" t="s">
        <v>2860</v>
      </c>
      <c r="BD385" s="76">
        <v>70</v>
      </c>
      <c r="BE385" s="78" t="s">
        <v>2862</v>
      </c>
      <c r="BF385" s="76" t="s">
        <v>3860</v>
      </c>
      <c r="BG385" s="78" t="s">
        <v>2862</v>
      </c>
      <c r="BH385" s="76" t="s">
        <v>3860</v>
      </c>
      <c r="BI385" s="78" t="s">
        <v>2862</v>
      </c>
      <c r="BJ385" s="78" t="s">
        <v>2862</v>
      </c>
      <c r="BK385" s="76" t="s">
        <v>256</v>
      </c>
      <c r="BL385" s="79">
        <v>300000</v>
      </c>
      <c r="BM385" s="79">
        <v>267177</v>
      </c>
      <c r="BN385" s="76" t="s">
        <v>290</v>
      </c>
      <c r="BO385" s="76" t="s">
        <v>291</v>
      </c>
      <c r="BP385" s="76" t="s">
        <v>3861</v>
      </c>
      <c r="BQ385" s="76" t="s">
        <v>256</v>
      </c>
      <c r="BR385" s="76" t="s">
        <v>256</v>
      </c>
      <c r="BS385" s="76" t="s">
        <v>293</v>
      </c>
      <c r="BT385" s="76" t="s">
        <v>256</v>
      </c>
      <c r="BU385" s="76" t="s">
        <v>256</v>
      </c>
      <c r="BV385" s="76" t="s">
        <v>256</v>
      </c>
      <c r="BW385" s="76" t="s">
        <v>256</v>
      </c>
      <c r="BX385" s="76" t="s">
        <v>256</v>
      </c>
      <c r="BY385" s="76" t="s">
        <v>294</v>
      </c>
      <c r="BZ385" s="76" t="s">
        <v>256</v>
      </c>
      <c r="CA385" s="76" t="s">
        <v>256</v>
      </c>
      <c r="CB385" s="76" t="s">
        <v>256</v>
      </c>
      <c r="CC385" s="76" t="s">
        <v>256</v>
      </c>
      <c r="CD385" s="76" t="s">
        <v>3862</v>
      </c>
      <c r="CE385" s="76" t="s">
        <v>296</v>
      </c>
      <c r="CF385" s="76" t="s">
        <v>297</v>
      </c>
      <c r="CG385" s="76" t="s">
        <v>297</v>
      </c>
      <c r="CH385" s="76" t="s">
        <v>297</v>
      </c>
      <c r="CI385" s="76" t="s">
        <v>297</v>
      </c>
      <c r="CJ385" s="76" t="s">
        <v>297</v>
      </c>
      <c r="CK385" s="76" t="s">
        <v>297</v>
      </c>
      <c r="CL385" s="79">
        <v>0</v>
      </c>
      <c r="CM385" s="79">
        <v>0</v>
      </c>
      <c r="CN385" s="79">
        <v>0</v>
      </c>
      <c r="CO385" s="79">
        <v>0</v>
      </c>
      <c r="CP385" s="79">
        <v>0</v>
      </c>
      <c r="CQ385" s="79">
        <v>0</v>
      </c>
      <c r="CR385" s="79">
        <v>0</v>
      </c>
      <c r="CS385" s="79">
        <v>0</v>
      </c>
      <c r="CT385" s="79">
        <v>0</v>
      </c>
      <c r="CU385" s="79">
        <v>2021100052009710</v>
      </c>
      <c r="CV385" s="79" t="s">
        <v>256</v>
      </c>
      <c r="CW385" s="76" t="s">
        <v>256</v>
      </c>
      <c r="CX385" s="79" t="s">
        <v>3863</v>
      </c>
      <c r="CY385" s="79" t="s">
        <v>256</v>
      </c>
      <c r="CZ385" s="79" t="s">
        <v>256</v>
      </c>
      <c r="DA385" s="79" t="s">
        <v>256</v>
      </c>
      <c r="DB385" s="79" t="s">
        <v>256</v>
      </c>
      <c r="DC385" s="79" t="s">
        <v>256</v>
      </c>
      <c r="DD385" s="79" t="s">
        <v>256</v>
      </c>
      <c r="DE385" s="79" t="s">
        <v>256</v>
      </c>
      <c r="DF385" s="44" t="s">
        <v>256</v>
      </c>
    </row>
    <row r="386" spans="1:110" x14ac:dyDescent="0.25">
      <c r="A386" s="76" t="s">
        <v>251</v>
      </c>
      <c r="B386" s="77">
        <v>43770</v>
      </c>
      <c r="C386" s="78" t="s">
        <v>252</v>
      </c>
      <c r="D386" s="78" t="s">
        <v>253</v>
      </c>
      <c r="E386" s="76" t="s">
        <v>254</v>
      </c>
      <c r="F386" s="76" t="s">
        <v>255</v>
      </c>
      <c r="G386" s="76" t="s">
        <v>256</v>
      </c>
      <c r="H386" s="76" t="s">
        <v>257</v>
      </c>
      <c r="I386" s="76" t="s">
        <v>258</v>
      </c>
      <c r="J386" s="78" t="s">
        <v>252</v>
      </c>
      <c r="K386" s="78" t="s">
        <v>259</v>
      </c>
      <c r="L386" s="76" t="s">
        <v>260</v>
      </c>
      <c r="M386" s="76" t="s">
        <v>261</v>
      </c>
      <c r="N386" s="76" t="s">
        <v>3864</v>
      </c>
      <c r="O386" s="76" t="s">
        <v>3865</v>
      </c>
      <c r="P386" s="76" t="s">
        <v>3866</v>
      </c>
      <c r="Q386" s="76" t="s">
        <v>3864</v>
      </c>
      <c r="R386" s="76" t="s">
        <v>444</v>
      </c>
      <c r="S386" s="76" t="s">
        <v>445</v>
      </c>
      <c r="T386" s="76" t="s">
        <v>338</v>
      </c>
      <c r="U386" s="76" t="s">
        <v>203</v>
      </c>
      <c r="V386" s="79">
        <v>300000</v>
      </c>
      <c r="W386" s="79">
        <v>0</v>
      </c>
      <c r="X386" s="76" t="s">
        <v>3867</v>
      </c>
      <c r="Y386" s="76" t="s">
        <v>568</v>
      </c>
      <c r="Z386" s="76" t="s">
        <v>272</v>
      </c>
      <c r="AA386" s="76" t="s">
        <v>569</v>
      </c>
      <c r="AB386" s="76" t="s">
        <v>570</v>
      </c>
      <c r="AC386" s="76" t="s">
        <v>256</v>
      </c>
      <c r="AD386" s="76" t="s">
        <v>571</v>
      </c>
      <c r="AE386" s="76" t="s">
        <v>222</v>
      </c>
      <c r="AF386" s="76" t="s">
        <v>3347</v>
      </c>
      <c r="AG386" s="76" t="s">
        <v>3348</v>
      </c>
      <c r="AH386" s="76" t="s">
        <v>3349</v>
      </c>
      <c r="AI386" s="78" t="s">
        <v>2800</v>
      </c>
      <c r="AJ386" s="78" t="s">
        <v>3054</v>
      </c>
      <c r="AK386" s="79">
        <v>77660</v>
      </c>
      <c r="AL386" s="76" t="s">
        <v>214</v>
      </c>
      <c r="AM386" s="78" t="s">
        <v>3564</v>
      </c>
      <c r="AN386" s="78" t="s">
        <v>3054</v>
      </c>
      <c r="AO386" s="78" t="s">
        <v>3054</v>
      </c>
      <c r="AP386" s="76" t="s">
        <v>232</v>
      </c>
      <c r="AQ386" s="76" t="s">
        <v>232</v>
      </c>
      <c r="AR386" s="79">
        <v>25299</v>
      </c>
      <c r="AS386" s="79" t="s">
        <v>256</v>
      </c>
      <c r="AT386" s="79">
        <v>1832</v>
      </c>
      <c r="AU386" s="76" t="s">
        <v>3868</v>
      </c>
      <c r="AV386" s="79">
        <v>50529</v>
      </c>
      <c r="AW386" s="79">
        <v>3790</v>
      </c>
      <c r="AX386" s="79">
        <v>46739</v>
      </c>
      <c r="AY386" s="79">
        <v>0</v>
      </c>
      <c r="AZ386" s="79">
        <v>50529</v>
      </c>
      <c r="BA386" s="76" t="s">
        <v>578</v>
      </c>
      <c r="BB386" s="78" t="s">
        <v>3722</v>
      </c>
      <c r="BC386" s="78" t="s">
        <v>3722</v>
      </c>
      <c r="BD386" s="76">
        <v>72</v>
      </c>
      <c r="BE386" s="78" t="s">
        <v>3843</v>
      </c>
      <c r="BF386" s="76" t="s">
        <v>3869</v>
      </c>
      <c r="BG386" s="78" t="s">
        <v>3843</v>
      </c>
      <c r="BH386" s="76" t="s">
        <v>3869</v>
      </c>
      <c r="BI386" s="78" t="s">
        <v>3843</v>
      </c>
      <c r="BJ386" s="78" t="s">
        <v>3843</v>
      </c>
      <c r="BK386" s="76" t="s">
        <v>256</v>
      </c>
      <c r="BL386" s="79">
        <v>300000</v>
      </c>
      <c r="BM386" s="79">
        <v>249471</v>
      </c>
      <c r="BN386" s="76" t="s">
        <v>256</v>
      </c>
      <c r="BO386" s="76" t="s">
        <v>256</v>
      </c>
      <c r="BP386" s="76" t="s">
        <v>256</v>
      </c>
      <c r="BQ386" s="76" t="s">
        <v>256</v>
      </c>
      <c r="BR386" s="76" t="s">
        <v>256</v>
      </c>
      <c r="BS386" s="76" t="s">
        <v>293</v>
      </c>
      <c r="BT386" s="76" t="s">
        <v>256</v>
      </c>
      <c r="BU386" s="76" t="s">
        <v>256</v>
      </c>
      <c r="BV386" s="76" t="s">
        <v>256</v>
      </c>
      <c r="BW386" s="76" t="s">
        <v>256</v>
      </c>
      <c r="BX386" s="76" t="s">
        <v>256</v>
      </c>
      <c r="BY386" s="76" t="s">
        <v>294</v>
      </c>
      <c r="BZ386" s="76" t="s">
        <v>256</v>
      </c>
      <c r="CA386" s="76" t="s">
        <v>256</v>
      </c>
      <c r="CB386" s="76" t="s">
        <v>256</v>
      </c>
      <c r="CC386" s="76" t="s">
        <v>256</v>
      </c>
      <c r="CD386" s="76" t="s">
        <v>581</v>
      </c>
      <c r="CE386" s="76" t="s">
        <v>296</v>
      </c>
      <c r="CF386" s="76" t="s">
        <v>297</v>
      </c>
      <c r="CG386" s="76" t="s">
        <v>297</v>
      </c>
      <c r="CH386" s="76" t="s">
        <v>297</v>
      </c>
      <c r="CI386" s="76" t="s">
        <v>297</v>
      </c>
      <c r="CJ386" s="76" t="s">
        <v>297</v>
      </c>
      <c r="CK386" s="76" t="s">
        <v>297</v>
      </c>
      <c r="CL386" s="79">
        <v>0</v>
      </c>
      <c r="CM386" s="79">
        <v>0</v>
      </c>
      <c r="CN386" s="79">
        <v>0</v>
      </c>
      <c r="CO386" s="79">
        <v>0</v>
      </c>
      <c r="CP386" s="79">
        <v>0</v>
      </c>
      <c r="CQ386" s="79">
        <v>0</v>
      </c>
      <c r="CR386" s="79">
        <v>0</v>
      </c>
      <c r="CS386" s="79">
        <v>0</v>
      </c>
      <c r="CT386" s="79">
        <v>0</v>
      </c>
      <c r="CU386" s="79">
        <v>2021100052009800</v>
      </c>
      <c r="CV386" s="79" t="s">
        <v>256</v>
      </c>
      <c r="CW386" s="76" t="s">
        <v>256</v>
      </c>
      <c r="CX386" s="79" t="s">
        <v>3870</v>
      </c>
      <c r="CY386" s="79" t="s">
        <v>256</v>
      </c>
      <c r="CZ386" s="79" t="s">
        <v>256</v>
      </c>
      <c r="DA386" s="79" t="s">
        <v>256</v>
      </c>
      <c r="DB386" s="79" t="s">
        <v>256</v>
      </c>
      <c r="DC386" s="79" t="s">
        <v>256</v>
      </c>
      <c r="DD386" s="79" t="s">
        <v>256</v>
      </c>
      <c r="DE386" s="79" t="s">
        <v>256</v>
      </c>
      <c r="DF386" s="44" t="s">
        <v>256</v>
      </c>
    </row>
    <row r="387" spans="1:110" x14ac:dyDescent="0.25">
      <c r="A387" s="76" t="s">
        <v>251</v>
      </c>
      <c r="B387" s="77">
        <v>43770</v>
      </c>
      <c r="C387" s="78" t="s">
        <v>252</v>
      </c>
      <c r="D387" s="78" t="s">
        <v>253</v>
      </c>
      <c r="E387" s="76" t="s">
        <v>254</v>
      </c>
      <c r="F387" s="76" t="s">
        <v>255</v>
      </c>
      <c r="G387" s="76" t="s">
        <v>256</v>
      </c>
      <c r="H387" s="76" t="s">
        <v>257</v>
      </c>
      <c r="I387" s="76" t="s">
        <v>258</v>
      </c>
      <c r="J387" s="78" t="s">
        <v>252</v>
      </c>
      <c r="K387" s="78" t="s">
        <v>259</v>
      </c>
      <c r="L387" s="76" t="s">
        <v>260</v>
      </c>
      <c r="M387" s="76" t="s">
        <v>261</v>
      </c>
      <c r="N387" s="76" t="s">
        <v>1749</v>
      </c>
      <c r="O387" s="76" t="s">
        <v>1750</v>
      </c>
      <c r="P387" s="76" t="s">
        <v>1751</v>
      </c>
      <c r="Q387" s="76" t="s">
        <v>1749</v>
      </c>
      <c r="R387" s="76" t="s">
        <v>421</v>
      </c>
      <c r="S387" s="76" t="s">
        <v>422</v>
      </c>
      <c r="T387" s="76" t="s">
        <v>338</v>
      </c>
      <c r="U387" s="76" t="s">
        <v>203</v>
      </c>
      <c r="V387" s="79">
        <v>300000</v>
      </c>
      <c r="W387" s="79">
        <v>0</v>
      </c>
      <c r="X387" s="76" t="s">
        <v>3871</v>
      </c>
      <c r="Y387" s="76" t="s">
        <v>700</v>
      </c>
      <c r="Z387" s="76" t="s">
        <v>272</v>
      </c>
      <c r="AA387" s="76" t="s">
        <v>496</v>
      </c>
      <c r="AB387" s="76" t="s">
        <v>701</v>
      </c>
      <c r="AC387" s="76" t="s">
        <v>702</v>
      </c>
      <c r="AD387" s="76" t="s">
        <v>703</v>
      </c>
      <c r="AE387" s="76" t="s">
        <v>222</v>
      </c>
      <c r="AF387" s="76" t="s">
        <v>3347</v>
      </c>
      <c r="AG387" s="76" t="s">
        <v>3415</v>
      </c>
      <c r="AH387" s="76" t="s">
        <v>3349</v>
      </c>
      <c r="AI387" s="78" t="s">
        <v>3872</v>
      </c>
      <c r="AJ387" s="78" t="s">
        <v>3400</v>
      </c>
      <c r="AK387" s="79">
        <v>235532</v>
      </c>
      <c r="AL387" s="76" t="s">
        <v>217</v>
      </c>
      <c r="AM387" s="78" t="s">
        <v>3670</v>
      </c>
      <c r="AN387" s="78" t="s">
        <v>3400</v>
      </c>
      <c r="AO387" s="78" t="s">
        <v>3400</v>
      </c>
      <c r="AP387" s="76" t="s">
        <v>232</v>
      </c>
      <c r="AQ387" s="76" t="s">
        <v>232</v>
      </c>
      <c r="AR387" s="79">
        <v>161690</v>
      </c>
      <c r="AS387" s="79" t="s">
        <v>256</v>
      </c>
      <c r="AT387" s="79">
        <v>11777</v>
      </c>
      <c r="AU387" s="76" t="s">
        <v>3873</v>
      </c>
      <c r="AV387" s="79">
        <v>62065</v>
      </c>
      <c r="AW387" s="79">
        <v>4655</v>
      </c>
      <c r="AX387" s="79">
        <v>57410</v>
      </c>
      <c r="AY387" s="79">
        <v>0</v>
      </c>
      <c r="AZ387" s="79">
        <v>62065</v>
      </c>
      <c r="BA387" s="76" t="s">
        <v>719</v>
      </c>
      <c r="BB387" s="78" t="s">
        <v>3274</v>
      </c>
      <c r="BC387" s="78" t="s">
        <v>3274</v>
      </c>
      <c r="BD387" s="76">
        <v>87</v>
      </c>
      <c r="BE387" s="78" t="s">
        <v>1600</v>
      </c>
      <c r="BF387" s="76" t="s">
        <v>3874</v>
      </c>
      <c r="BG387" s="78" t="s">
        <v>1600</v>
      </c>
      <c r="BH387" s="76" t="s">
        <v>3874</v>
      </c>
      <c r="BI387" s="78" t="s">
        <v>1600</v>
      </c>
      <c r="BJ387" s="78" t="s">
        <v>1600</v>
      </c>
      <c r="BK387" s="76" t="s">
        <v>256</v>
      </c>
      <c r="BL387" s="79">
        <v>80887</v>
      </c>
      <c r="BM387" s="79">
        <v>18822</v>
      </c>
      <c r="BN387" s="76" t="s">
        <v>256</v>
      </c>
      <c r="BO387" s="76" t="s">
        <v>256</v>
      </c>
      <c r="BP387" s="76" t="s">
        <v>256</v>
      </c>
      <c r="BQ387" s="76" t="s">
        <v>256</v>
      </c>
      <c r="BR387" s="76" t="s">
        <v>702</v>
      </c>
      <c r="BS387" s="76" t="s">
        <v>293</v>
      </c>
      <c r="BT387" s="76" t="s">
        <v>256</v>
      </c>
      <c r="BU387" s="76" t="s">
        <v>256</v>
      </c>
      <c r="BV387" s="76" t="s">
        <v>256</v>
      </c>
      <c r="BW387" s="76" t="s">
        <v>256</v>
      </c>
      <c r="BX387" s="76" t="s">
        <v>256</v>
      </c>
      <c r="BY387" s="76" t="s">
        <v>634</v>
      </c>
      <c r="BZ387" s="76" t="s">
        <v>256</v>
      </c>
      <c r="CA387" s="76" t="s">
        <v>256</v>
      </c>
      <c r="CB387" s="76" t="s">
        <v>256</v>
      </c>
      <c r="CC387" s="76" t="s">
        <v>256</v>
      </c>
      <c r="CD387" s="76" t="s">
        <v>715</v>
      </c>
      <c r="CE387" s="76" t="s">
        <v>296</v>
      </c>
      <c r="CF387" s="76" t="s">
        <v>297</v>
      </c>
      <c r="CG387" s="76" t="s">
        <v>297</v>
      </c>
      <c r="CH387" s="76" t="s">
        <v>297</v>
      </c>
      <c r="CI387" s="76" t="s">
        <v>297</v>
      </c>
      <c r="CJ387" s="76" t="s">
        <v>297</v>
      </c>
      <c r="CK387" s="76" t="s">
        <v>297</v>
      </c>
      <c r="CL387" s="79">
        <v>0</v>
      </c>
      <c r="CM387" s="79">
        <v>0</v>
      </c>
      <c r="CN387" s="79">
        <v>0</v>
      </c>
      <c r="CO387" s="79">
        <v>0</v>
      </c>
      <c r="CP387" s="79">
        <v>0</v>
      </c>
      <c r="CQ387" s="79">
        <v>0</v>
      </c>
      <c r="CR387" s="79">
        <v>0</v>
      </c>
      <c r="CS387" s="79">
        <v>0</v>
      </c>
      <c r="CT387" s="79">
        <v>0</v>
      </c>
      <c r="CU387" s="79">
        <v>2021100052010650</v>
      </c>
      <c r="CV387" s="79" t="s">
        <v>256</v>
      </c>
      <c r="CW387" s="76" t="s">
        <v>256</v>
      </c>
      <c r="CX387" s="79" t="s">
        <v>3875</v>
      </c>
      <c r="CY387" s="79" t="s">
        <v>256</v>
      </c>
      <c r="CZ387" s="79" t="s">
        <v>256</v>
      </c>
      <c r="DA387" s="79" t="s">
        <v>256</v>
      </c>
      <c r="DB387" s="79" t="s">
        <v>256</v>
      </c>
      <c r="DC387" s="79" t="s">
        <v>256</v>
      </c>
      <c r="DD387" s="79" t="s">
        <v>256</v>
      </c>
      <c r="DE387" s="79" t="s">
        <v>256</v>
      </c>
      <c r="DF387" s="44" t="s">
        <v>256</v>
      </c>
    </row>
    <row r="388" spans="1:110" x14ac:dyDescent="0.25">
      <c r="A388" s="76" t="s">
        <v>251</v>
      </c>
      <c r="B388" s="77">
        <v>43770</v>
      </c>
      <c r="C388" s="78" t="s">
        <v>252</v>
      </c>
      <c r="D388" s="78" t="s">
        <v>253</v>
      </c>
      <c r="E388" s="76" t="s">
        <v>254</v>
      </c>
      <c r="F388" s="76" t="s">
        <v>255</v>
      </c>
      <c r="G388" s="76" t="s">
        <v>256</v>
      </c>
      <c r="H388" s="76" t="s">
        <v>257</v>
      </c>
      <c r="I388" s="76" t="s">
        <v>258</v>
      </c>
      <c r="J388" s="78" t="s">
        <v>252</v>
      </c>
      <c r="K388" s="78" t="s">
        <v>259</v>
      </c>
      <c r="L388" s="76" t="s">
        <v>260</v>
      </c>
      <c r="M388" s="76" t="s">
        <v>261</v>
      </c>
      <c r="N388" s="76" t="s">
        <v>1749</v>
      </c>
      <c r="O388" s="76" t="s">
        <v>1750</v>
      </c>
      <c r="P388" s="76" t="s">
        <v>1751</v>
      </c>
      <c r="Q388" s="76" t="s">
        <v>1749</v>
      </c>
      <c r="R388" s="76" t="s">
        <v>421</v>
      </c>
      <c r="S388" s="76" t="s">
        <v>422</v>
      </c>
      <c r="T388" s="76" t="s">
        <v>338</v>
      </c>
      <c r="U388" s="76" t="s">
        <v>203</v>
      </c>
      <c r="V388" s="79">
        <v>300000</v>
      </c>
      <c r="W388" s="79">
        <v>0</v>
      </c>
      <c r="X388" s="76" t="s">
        <v>3871</v>
      </c>
      <c r="Y388" s="76" t="s">
        <v>700</v>
      </c>
      <c r="Z388" s="76" t="s">
        <v>272</v>
      </c>
      <c r="AA388" s="76" t="s">
        <v>496</v>
      </c>
      <c r="AB388" s="76" t="s">
        <v>701</v>
      </c>
      <c r="AC388" s="76" t="s">
        <v>702</v>
      </c>
      <c r="AD388" s="76" t="s">
        <v>703</v>
      </c>
      <c r="AE388" s="76" t="s">
        <v>222</v>
      </c>
      <c r="AF388" s="76" t="s">
        <v>3354</v>
      </c>
      <c r="AG388" s="76" t="s">
        <v>3348</v>
      </c>
      <c r="AH388" s="76" t="s">
        <v>3349</v>
      </c>
      <c r="AI388" s="78" t="s">
        <v>3872</v>
      </c>
      <c r="AJ388" s="78" t="s">
        <v>3400</v>
      </c>
      <c r="AK388" s="79">
        <v>161690</v>
      </c>
      <c r="AL388" s="76" t="s">
        <v>216</v>
      </c>
      <c r="AM388" s="78" t="s">
        <v>1605</v>
      </c>
      <c r="AN388" s="78" t="s">
        <v>1605</v>
      </c>
      <c r="AO388" s="78" t="s">
        <v>1605</v>
      </c>
      <c r="AP388" s="76" t="s">
        <v>660</v>
      </c>
      <c r="AQ388" s="76" t="s">
        <v>232</v>
      </c>
      <c r="AR388" s="79">
        <v>142868</v>
      </c>
      <c r="AS388" s="79" t="s">
        <v>256</v>
      </c>
      <c r="AT388" s="79">
        <v>0</v>
      </c>
      <c r="AU388" s="76" t="s">
        <v>3876</v>
      </c>
      <c r="AV388" s="79">
        <v>18822</v>
      </c>
      <c r="AW388" s="79">
        <v>1412</v>
      </c>
      <c r="AX388" s="79">
        <v>17410</v>
      </c>
      <c r="AY388" s="79">
        <v>0</v>
      </c>
      <c r="AZ388" s="79">
        <v>18822</v>
      </c>
      <c r="BA388" s="76" t="s">
        <v>719</v>
      </c>
      <c r="BB388" s="78" t="s">
        <v>1605</v>
      </c>
      <c r="BC388" s="78" t="s">
        <v>1605</v>
      </c>
      <c r="BD388" s="76">
        <v>93</v>
      </c>
      <c r="BE388" s="78" t="s">
        <v>1606</v>
      </c>
      <c r="BF388" s="76" t="s">
        <v>3877</v>
      </c>
      <c r="BG388" s="78" t="s">
        <v>1606</v>
      </c>
      <c r="BH388" s="76" t="s">
        <v>3877</v>
      </c>
      <c r="BI388" s="78" t="s">
        <v>1606</v>
      </c>
      <c r="BJ388" s="78" t="s">
        <v>1606</v>
      </c>
      <c r="BK388" s="76" t="s">
        <v>256</v>
      </c>
      <c r="BL388" s="79">
        <v>18822</v>
      </c>
      <c r="BM388" s="79">
        <v>0</v>
      </c>
      <c r="BN388" s="76" t="s">
        <v>256</v>
      </c>
      <c r="BO388" s="76" t="s">
        <v>256</v>
      </c>
      <c r="BP388" s="76" t="s">
        <v>256</v>
      </c>
      <c r="BQ388" s="76" t="s">
        <v>256</v>
      </c>
      <c r="BR388" s="76" t="s">
        <v>702</v>
      </c>
      <c r="BS388" s="76" t="s">
        <v>293</v>
      </c>
      <c r="BT388" s="76" t="s">
        <v>256</v>
      </c>
      <c r="BU388" s="76" t="s">
        <v>256</v>
      </c>
      <c r="BV388" s="76" t="s">
        <v>256</v>
      </c>
      <c r="BW388" s="76" t="s">
        <v>256</v>
      </c>
      <c r="BX388" s="76" t="s">
        <v>256</v>
      </c>
      <c r="BY388" s="76" t="s">
        <v>634</v>
      </c>
      <c r="BZ388" s="76" t="s">
        <v>256</v>
      </c>
      <c r="CA388" s="76" t="s">
        <v>256</v>
      </c>
      <c r="CB388" s="76" t="s">
        <v>256</v>
      </c>
      <c r="CC388" s="76" t="s">
        <v>256</v>
      </c>
      <c r="CD388" s="76" t="s">
        <v>715</v>
      </c>
      <c r="CE388" s="76" t="s">
        <v>296</v>
      </c>
      <c r="CF388" s="76" t="s">
        <v>297</v>
      </c>
      <c r="CG388" s="76" t="s">
        <v>297</v>
      </c>
      <c r="CH388" s="76" t="s">
        <v>297</v>
      </c>
      <c r="CI388" s="76" t="s">
        <v>297</v>
      </c>
      <c r="CJ388" s="76" t="s">
        <v>297</v>
      </c>
      <c r="CK388" s="76" t="s">
        <v>297</v>
      </c>
      <c r="CL388" s="79">
        <v>0</v>
      </c>
      <c r="CM388" s="79">
        <v>0</v>
      </c>
      <c r="CN388" s="79">
        <v>0</v>
      </c>
      <c r="CO388" s="79">
        <v>0</v>
      </c>
      <c r="CP388" s="79">
        <v>0</v>
      </c>
      <c r="CQ388" s="79">
        <v>0</v>
      </c>
      <c r="CR388" s="79">
        <v>0</v>
      </c>
      <c r="CS388" s="79">
        <v>0</v>
      </c>
      <c r="CT388" s="79">
        <v>0</v>
      </c>
      <c r="CU388" s="79">
        <v>2021100052020690</v>
      </c>
      <c r="CV388" s="79" t="s">
        <v>256</v>
      </c>
      <c r="CW388" s="76" t="s">
        <v>256</v>
      </c>
      <c r="CX388" s="79" t="s">
        <v>3878</v>
      </c>
      <c r="CY388" s="79" t="s">
        <v>256</v>
      </c>
      <c r="CZ388" s="79" t="s">
        <v>256</v>
      </c>
      <c r="DA388" s="79" t="s">
        <v>256</v>
      </c>
      <c r="DB388" s="79" t="s">
        <v>256</v>
      </c>
      <c r="DC388" s="79" t="s">
        <v>256</v>
      </c>
      <c r="DD388" s="79" t="s">
        <v>256</v>
      </c>
      <c r="DE388" s="79" t="s">
        <v>256</v>
      </c>
      <c r="DF388" s="44" t="s">
        <v>256</v>
      </c>
    </row>
    <row r="389" spans="1:110" x14ac:dyDescent="0.25">
      <c r="A389" s="76" t="s">
        <v>251</v>
      </c>
      <c r="B389" s="77">
        <v>43770</v>
      </c>
      <c r="C389" s="78" t="s">
        <v>252</v>
      </c>
      <c r="D389" s="78" t="s">
        <v>253</v>
      </c>
      <c r="E389" s="76" t="s">
        <v>254</v>
      </c>
      <c r="F389" s="76" t="s">
        <v>255</v>
      </c>
      <c r="G389" s="76" t="s">
        <v>256</v>
      </c>
      <c r="H389" s="76" t="s">
        <v>257</v>
      </c>
      <c r="I389" s="76" t="s">
        <v>258</v>
      </c>
      <c r="J389" s="78" t="s">
        <v>252</v>
      </c>
      <c r="K389" s="78" t="s">
        <v>259</v>
      </c>
      <c r="L389" s="76" t="s">
        <v>260</v>
      </c>
      <c r="M389" s="76" t="s">
        <v>261</v>
      </c>
      <c r="N389" s="76" t="s">
        <v>3879</v>
      </c>
      <c r="O389" s="76" t="s">
        <v>3880</v>
      </c>
      <c r="P389" s="76" t="s">
        <v>3881</v>
      </c>
      <c r="Q389" s="76" t="s">
        <v>3879</v>
      </c>
      <c r="R389" s="76" t="s">
        <v>639</v>
      </c>
      <c r="S389" s="76" t="s">
        <v>445</v>
      </c>
      <c r="T389" s="76" t="s">
        <v>338</v>
      </c>
      <c r="U389" s="76" t="s">
        <v>203</v>
      </c>
      <c r="V389" s="79">
        <v>300000</v>
      </c>
      <c r="W389" s="79">
        <v>0</v>
      </c>
      <c r="X389" s="76" t="s">
        <v>3882</v>
      </c>
      <c r="Y389" s="76" t="s">
        <v>3883</v>
      </c>
      <c r="Z389" s="76" t="s">
        <v>272</v>
      </c>
      <c r="AA389" s="76" t="s">
        <v>3884</v>
      </c>
      <c r="AB389" s="76" t="s">
        <v>3885</v>
      </c>
      <c r="AC389" s="76" t="s">
        <v>256</v>
      </c>
      <c r="AD389" s="76" t="s">
        <v>3886</v>
      </c>
      <c r="AE389" s="76" t="s">
        <v>222</v>
      </c>
      <c r="AF389" s="76" t="s">
        <v>3354</v>
      </c>
      <c r="AG389" s="76" t="s">
        <v>3348</v>
      </c>
      <c r="AH389" s="76" t="s">
        <v>3349</v>
      </c>
      <c r="AI389" s="78" t="s">
        <v>3718</v>
      </c>
      <c r="AJ389" s="78" t="s">
        <v>3265</v>
      </c>
      <c r="AK389" s="79">
        <v>24572</v>
      </c>
      <c r="AL389" s="76" t="s">
        <v>211</v>
      </c>
      <c r="AM389" s="78" t="s">
        <v>2832</v>
      </c>
      <c r="AN389" s="78" t="s">
        <v>2832</v>
      </c>
      <c r="AO389" s="78" t="s">
        <v>2832</v>
      </c>
      <c r="AP389" s="76" t="s">
        <v>317</v>
      </c>
      <c r="AQ389" s="76" t="s">
        <v>232</v>
      </c>
      <c r="AR389" s="79">
        <v>21600</v>
      </c>
      <c r="AS389" s="79" t="s">
        <v>256</v>
      </c>
      <c r="AT389" s="79">
        <v>0</v>
      </c>
      <c r="AU389" s="76" t="s">
        <v>3887</v>
      </c>
      <c r="AV389" s="79">
        <v>2972</v>
      </c>
      <c r="AW389" s="79">
        <v>0</v>
      </c>
      <c r="AX389" s="79">
        <v>2972</v>
      </c>
      <c r="AY389" s="79">
        <v>0</v>
      </c>
      <c r="AZ389" s="79">
        <v>2972</v>
      </c>
      <c r="BA389" s="76" t="s">
        <v>3879</v>
      </c>
      <c r="BB389" s="78" t="s">
        <v>2832</v>
      </c>
      <c r="BC389" s="78" t="s">
        <v>2752</v>
      </c>
      <c r="BD389" s="76">
        <v>98</v>
      </c>
      <c r="BE389" s="78" t="s">
        <v>2754</v>
      </c>
      <c r="BF389" s="76" t="s">
        <v>3888</v>
      </c>
      <c r="BG389" s="78" t="s">
        <v>2754</v>
      </c>
      <c r="BH389" s="76" t="s">
        <v>3888</v>
      </c>
      <c r="BI389" s="78" t="s">
        <v>2754</v>
      </c>
      <c r="BJ389" s="78" t="s">
        <v>2754</v>
      </c>
      <c r="BK389" s="76" t="s">
        <v>256</v>
      </c>
      <c r="BL389" s="79">
        <v>230787</v>
      </c>
      <c r="BM389" s="79">
        <v>227815</v>
      </c>
      <c r="BN389" s="76" t="s">
        <v>256</v>
      </c>
      <c r="BO389" s="76" t="s">
        <v>256</v>
      </c>
      <c r="BP389" s="76" t="s">
        <v>256</v>
      </c>
      <c r="BQ389" s="76" t="s">
        <v>256</v>
      </c>
      <c r="BR389" s="76" t="s">
        <v>256</v>
      </c>
      <c r="BS389" s="76" t="s">
        <v>293</v>
      </c>
      <c r="BT389" s="76" t="s">
        <v>256</v>
      </c>
      <c r="BU389" s="76" t="s">
        <v>256</v>
      </c>
      <c r="BV389" s="76" t="s">
        <v>256</v>
      </c>
      <c r="BW389" s="76" t="s">
        <v>256</v>
      </c>
      <c r="BX389" s="76" t="s">
        <v>256</v>
      </c>
      <c r="BY389" s="76" t="s">
        <v>634</v>
      </c>
      <c r="BZ389" s="76" t="s">
        <v>256</v>
      </c>
      <c r="CA389" s="76" t="s">
        <v>256</v>
      </c>
      <c r="CB389" s="76" t="s">
        <v>256</v>
      </c>
      <c r="CC389" s="76" t="s">
        <v>256</v>
      </c>
      <c r="CD389" s="76" t="s">
        <v>3889</v>
      </c>
      <c r="CE389" s="76" t="s">
        <v>296</v>
      </c>
      <c r="CF389" s="76" t="s">
        <v>297</v>
      </c>
      <c r="CG389" s="76" t="s">
        <v>297</v>
      </c>
      <c r="CH389" s="76" t="s">
        <v>297</v>
      </c>
      <c r="CI389" s="76" t="s">
        <v>297</v>
      </c>
      <c r="CJ389" s="76" t="s">
        <v>297</v>
      </c>
      <c r="CK389" s="76" t="s">
        <v>297</v>
      </c>
      <c r="CL389" s="79">
        <v>0</v>
      </c>
      <c r="CM389" s="79">
        <v>0</v>
      </c>
      <c r="CN389" s="79">
        <v>0</v>
      </c>
      <c r="CO389" s="79">
        <v>0</v>
      </c>
      <c r="CP389" s="79">
        <v>0</v>
      </c>
      <c r="CQ389" s="79">
        <v>0</v>
      </c>
      <c r="CR389" s="79">
        <v>0</v>
      </c>
      <c r="CS389" s="79">
        <v>0</v>
      </c>
      <c r="CT389" s="79">
        <v>0</v>
      </c>
      <c r="CU389" s="79">
        <v>2021100052022890</v>
      </c>
      <c r="CV389" s="79" t="s">
        <v>256</v>
      </c>
      <c r="CW389" s="76" t="s">
        <v>256</v>
      </c>
      <c r="CX389" s="79" t="s">
        <v>3890</v>
      </c>
      <c r="CY389" s="79" t="s">
        <v>256</v>
      </c>
      <c r="CZ389" s="79" t="s">
        <v>256</v>
      </c>
      <c r="DA389" s="79" t="s">
        <v>256</v>
      </c>
      <c r="DB389" s="79" t="s">
        <v>256</v>
      </c>
      <c r="DC389" s="79" t="s">
        <v>256</v>
      </c>
      <c r="DD389" s="79" t="s">
        <v>256</v>
      </c>
      <c r="DE389" s="79" t="s">
        <v>256</v>
      </c>
      <c r="DF389" s="44" t="s">
        <v>256</v>
      </c>
    </row>
    <row r="390" spans="1:110" x14ac:dyDescent="0.25">
      <c r="A390" s="76" t="s">
        <v>251</v>
      </c>
      <c r="B390" s="77">
        <v>43770</v>
      </c>
      <c r="C390" s="78" t="s">
        <v>252</v>
      </c>
      <c r="D390" s="78" t="s">
        <v>253</v>
      </c>
      <c r="E390" s="76" t="s">
        <v>254</v>
      </c>
      <c r="F390" s="76" t="s">
        <v>255</v>
      </c>
      <c r="G390" s="76" t="s">
        <v>256</v>
      </c>
      <c r="H390" s="76" t="s">
        <v>257</v>
      </c>
      <c r="I390" s="76" t="s">
        <v>258</v>
      </c>
      <c r="J390" s="78" t="s">
        <v>252</v>
      </c>
      <c r="K390" s="78" t="s">
        <v>259</v>
      </c>
      <c r="L390" s="76" t="s">
        <v>260</v>
      </c>
      <c r="M390" s="76" t="s">
        <v>261</v>
      </c>
      <c r="N390" s="76" t="s">
        <v>3879</v>
      </c>
      <c r="O390" s="76" t="s">
        <v>3880</v>
      </c>
      <c r="P390" s="76" t="s">
        <v>3881</v>
      </c>
      <c r="Q390" s="76" t="s">
        <v>3879</v>
      </c>
      <c r="R390" s="76" t="s">
        <v>639</v>
      </c>
      <c r="S390" s="76" t="s">
        <v>445</v>
      </c>
      <c r="T390" s="76" t="s">
        <v>338</v>
      </c>
      <c r="U390" s="76" t="s">
        <v>203</v>
      </c>
      <c r="V390" s="79">
        <v>300000</v>
      </c>
      <c r="W390" s="79">
        <v>0</v>
      </c>
      <c r="X390" s="76" t="s">
        <v>3882</v>
      </c>
      <c r="Y390" s="76" t="s">
        <v>3883</v>
      </c>
      <c r="Z390" s="76" t="s">
        <v>272</v>
      </c>
      <c r="AA390" s="76" t="s">
        <v>3884</v>
      </c>
      <c r="AB390" s="76" t="s">
        <v>3885</v>
      </c>
      <c r="AC390" s="76" t="s">
        <v>256</v>
      </c>
      <c r="AD390" s="76" t="s">
        <v>3886</v>
      </c>
      <c r="AE390" s="76" t="s">
        <v>222</v>
      </c>
      <c r="AF390" s="76" t="s">
        <v>3354</v>
      </c>
      <c r="AG390" s="76" t="s">
        <v>3348</v>
      </c>
      <c r="AH390" s="76" t="s">
        <v>3349</v>
      </c>
      <c r="AI390" s="78" t="s">
        <v>3718</v>
      </c>
      <c r="AJ390" s="78" t="s">
        <v>3265</v>
      </c>
      <c r="AK390" s="79">
        <v>105900</v>
      </c>
      <c r="AL390" s="76" t="s">
        <v>215</v>
      </c>
      <c r="AM390" s="78" t="s">
        <v>3402</v>
      </c>
      <c r="AN390" s="78" t="s">
        <v>3402</v>
      </c>
      <c r="AO390" s="78" t="s">
        <v>3402</v>
      </c>
      <c r="AP390" s="76" t="s">
        <v>232</v>
      </c>
      <c r="AQ390" s="76" t="s">
        <v>232</v>
      </c>
      <c r="AR390" s="79">
        <v>52060</v>
      </c>
      <c r="AS390" s="79" t="s">
        <v>256</v>
      </c>
      <c r="AT390" s="79">
        <v>4633</v>
      </c>
      <c r="AU390" s="76" t="s">
        <v>3891</v>
      </c>
      <c r="AV390" s="79">
        <v>49207</v>
      </c>
      <c r="AW390" s="79">
        <v>3691</v>
      </c>
      <c r="AX390" s="79">
        <v>45516</v>
      </c>
      <c r="AY390" s="79">
        <v>0</v>
      </c>
      <c r="AZ390" s="79">
        <v>49207</v>
      </c>
      <c r="BA390" s="76" t="s">
        <v>3892</v>
      </c>
      <c r="BB390" s="78" t="s">
        <v>1600</v>
      </c>
      <c r="BC390" s="78" t="s">
        <v>1600</v>
      </c>
      <c r="BD390" s="76">
        <v>88</v>
      </c>
      <c r="BE390" s="78" t="s">
        <v>3893</v>
      </c>
      <c r="BF390" s="76" t="s">
        <v>3894</v>
      </c>
      <c r="BG390" s="78" t="s">
        <v>3893</v>
      </c>
      <c r="BH390" s="76" t="s">
        <v>3894</v>
      </c>
      <c r="BI390" s="78" t="s">
        <v>3893</v>
      </c>
      <c r="BJ390" s="78" t="s">
        <v>3893</v>
      </c>
      <c r="BK390" s="76" t="s">
        <v>256</v>
      </c>
      <c r="BL390" s="79">
        <v>300000</v>
      </c>
      <c r="BM390" s="79">
        <v>250793</v>
      </c>
      <c r="BN390" s="76" t="s">
        <v>256</v>
      </c>
      <c r="BO390" s="76" t="s">
        <v>256</v>
      </c>
      <c r="BP390" s="76" t="s">
        <v>256</v>
      </c>
      <c r="BQ390" s="76" t="s">
        <v>256</v>
      </c>
      <c r="BR390" s="76" t="s">
        <v>256</v>
      </c>
      <c r="BS390" s="76" t="s">
        <v>293</v>
      </c>
      <c r="BT390" s="76" t="s">
        <v>256</v>
      </c>
      <c r="BU390" s="76" t="s">
        <v>256</v>
      </c>
      <c r="BV390" s="76" t="s">
        <v>256</v>
      </c>
      <c r="BW390" s="76" t="s">
        <v>256</v>
      </c>
      <c r="BX390" s="76" t="s">
        <v>256</v>
      </c>
      <c r="BY390" s="76" t="s">
        <v>634</v>
      </c>
      <c r="BZ390" s="76" t="s">
        <v>256</v>
      </c>
      <c r="CA390" s="76" t="s">
        <v>256</v>
      </c>
      <c r="CB390" s="76" t="s">
        <v>256</v>
      </c>
      <c r="CC390" s="76" t="s">
        <v>256</v>
      </c>
      <c r="CD390" s="76" t="s">
        <v>3889</v>
      </c>
      <c r="CE390" s="76" t="s">
        <v>296</v>
      </c>
      <c r="CF390" s="76" t="s">
        <v>297</v>
      </c>
      <c r="CG390" s="76" t="s">
        <v>297</v>
      </c>
      <c r="CH390" s="76" t="s">
        <v>297</v>
      </c>
      <c r="CI390" s="76" t="s">
        <v>297</v>
      </c>
      <c r="CJ390" s="76" t="s">
        <v>297</v>
      </c>
      <c r="CK390" s="76" t="s">
        <v>297</v>
      </c>
      <c r="CL390" s="79">
        <v>0</v>
      </c>
      <c r="CM390" s="79">
        <v>0</v>
      </c>
      <c r="CN390" s="79">
        <v>0</v>
      </c>
      <c r="CO390" s="79">
        <v>0</v>
      </c>
      <c r="CP390" s="79">
        <v>0</v>
      </c>
      <c r="CQ390" s="79">
        <v>0</v>
      </c>
      <c r="CR390" s="79">
        <v>0</v>
      </c>
      <c r="CS390" s="79">
        <v>0</v>
      </c>
      <c r="CT390" s="79">
        <v>0</v>
      </c>
      <c r="CU390" s="79">
        <v>2021100052010940</v>
      </c>
      <c r="CV390" s="79" t="s">
        <v>256</v>
      </c>
      <c r="CW390" s="76" t="s">
        <v>256</v>
      </c>
      <c r="CX390" s="79" t="s">
        <v>3895</v>
      </c>
      <c r="CY390" s="79" t="s">
        <v>256</v>
      </c>
      <c r="CZ390" s="79" t="s">
        <v>256</v>
      </c>
      <c r="DA390" s="79" t="s">
        <v>256</v>
      </c>
      <c r="DB390" s="79" t="s">
        <v>256</v>
      </c>
      <c r="DC390" s="79" t="s">
        <v>256</v>
      </c>
      <c r="DD390" s="79" t="s">
        <v>256</v>
      </c>
      <c r="DE390" s="79" t="s">
        <v>256</v>
      </c>
      <c r="DF390" s="44" t="s">
        <v>256</v>
      </c>
    </row>
    <row r="391" spans="1:110" x14ac:dyDescent="0.25">
      <c r="A391" s="76" t="s">
        <v>251</v>
      </c>
      <c r="B391" s="77">
        <v>43770</v>
      </c>
      <c r="C391" s="78" t="s">
        <v>252</v>
      </c>
      <c r="D391" s="78" t="s">
        <v>253</v>
      </c>
      <c r="E391" s="76" t="s">
        <v>254</v>
      </c>
      <c r="F391" s="76" t="s">
        <v>255</v>
      </c>
      <c r="G391" s="76" t="s">
        <v>256</v>
      </c>
      <c r="H391" s="76" t="s">
        <v>257</v>
      </c>
      <c r="I391" s="76" t="s">
        <v>258</v>
      </c>
      <c r="J391" s="78" t="s">
        <v>252</v>
      </c>
      <c r="K391" s="78" t="s">
        <v>259</v>
      </c>
      <c r="L391" s="76" t="s">
        <v>260</v>
      </c>
      <c r="M391" s="76" t="s">
        <v>261</v>
      </c>
      <c r="N391" s="76" t="s">
        <v>3879</v>
      </c>
      <c r="O391" s="76" t="s">
        <v>3880</v>
      </c>
      <c r="P391" s="76" t="s">
        <v>3881</v>
      </c>
      <c r="Q391" s="76" t="s">
        <v>3879</v>
      </c>
      <c r="R391" s="76" t="s">
        <v>639</v>
      </c>
      <c r="S391" s="76" t="s">
        <v>445</v>
      </c>
      <c r="T391" s="76" t="s">
        <v>338</v>
      </c>
      <c r="U391" s="76" t="s">
        <v>203</v>
      </c>
      <c r="V391" s="79">
        <v>300000</v>
      </c>
      <c r="W391" s="79">
        <v>0</v>
      </c>
      <c r="X391" s="76" t="s">
        <v>3882</v>
      </c>
      <c r="Y391" s="76" t="s">
        <v>3883</v>
      </c>
      <c r="Z391" s="76" t="s">
        <v>272</v>
      </c>
      <c r="AA391" s="76" t="s">
        <v>3884</v>
      </c>
      <c r="AB391" s="76" t="s">
        <v>3885</v>
      </c>
      <c r="AC391" s="76" t="s">
        <v>256</v>
      </c>
      <c r="AD391" s="76" t="s">
        <v>3886</v>
      </c>
      <c r="AE391" s="76" t="s">
        <v>222</v>
      </c>
      <c r="AF391" s="76" t="s">
        <v>3354</v>
      </c>
      <c r="AG391" s="76" t="s">
        <v>3348</v>
      </c>
      <c r="AH391" s="76" t="s">
        <v>3349</v>
      </c>
      <c r="AI391" s="78" t="s">
        <v>3718</v>
      </c>
      <c r="AJ391" s="78" t="s">
        <v>3265</v>
      </c>
      <c r="AK391" s="79">
        <v>52060</v>
      </c>
      <c r="AL391" s="76" t="s">
        <v>213</v>
      </c>
      <c r="AM391" s="78" t="s">
        <v>659</v>
      </c>
      <c r="AN391" s="78" t="s">
        <v>659</v>
      </c>
      <c r="AO391" s="78" t="s">
        <v>659</v>
      </c>
      <c r="AP391" s="76" t="s">
        <v>660</v>
      </c>
      <c r="AQ391" s="76" t="s">
        <v>232</v>
      </c>
      <c r="AR391" s="79">
        <v>32054</v>
      </c>
      <c r="AS391" s="79" t="s">
        <v>256</v>
      </c>
      <c r="AT391" s="79">
        <v>0</v>
      </c>
      <c r="AU391" s="76" t="s">
        <v>3896</v>
      </c>
      <c r="AV391" s="79">
        <v>20006</v>
      </c>
      <c r="AW391" s="79">
        <v>1500</v>
      </c>
      <c r="AX391" s="79">
        <v>18506</v>
      </c>
      <c r="AY391" s="79">
        <v>0</v>
      </c>
      <c r="AZ391" s="79">
        <v>20006</v>
      </c>
      <c r="BA391" s="76" t="s">
        <v>3892</v>
      </c>
      <c r="BB391" s="78" t="s">
        <v>659</v>
      </c>
      <c r="BC391" s="78" t="s">
        <v>659</v>
      </c>
      <c r="BD391" s="76">
        <v>153</v>
      </c>
      <c r="BE391" s="78" t="s">
        <v>661</v>
      </c>
      <c r="BF391" s="76" t="s">
        <v>3897</v>
      </c>
      <c r="BG391" s="78" t="s">
        <v>663</v>
      </c>
      <c r="BH391" s="76" t="s">
        <v>3897</v>
      </c>
      <c r="BI391" s="78" t="s">
        <v>663</v>
      </c>
      <c r="BJ391" s="78" t="s">
        <v>663</v>
      </c>
      <c r="BK391" s="76" t="s">
        <v>256</v>
      </c>
      <c r="BL391" s="79">
        <v>247821</v>
      </c>
      <c r="BM391" s="79">
        <v>227815</v>
      </c>
      <c r="BN391" s="76" t="s">
        <v>256</v>
      </c>
      <c r="BO391" s="76" t="s">
        <v>256</v>
      </c>
      <c r="BP391" s="76" t="s">
        <v>256</v>
      </c>
      <c r="BQ391" s="76" t="s">
        <v>256</v>
      </c>
      <c r="BR391" s="76" t="s">
        <v>256</v>
      </c>
      <c r="BS391" s="76" t="s">
        <v>293</v>
      </c>
      <c r="BT391" s="76" t="s">
        <v>256</v>
      </c>
      <c r="BU391" s="76" t="s">
        <v>256</v>
      </c>
      <c r="BV391" s="76" t="s">
        <v>256</v>
      </c>
      <c r="BW391" s="76" t="s">
        <v>256</v>
      </c>
      <c r="BX391" s="76" t="s">
        <v>256</v>
      </c>
      <c r="BY391" s="76" t="s">
        <v>634</v>
      </c>
      <c r="BZ391" s="76" t="s">
        <v>256</v>
      </c>
      <c r="CA391" s="76" t="s">
        <v>256</v>
      </c>
      <c r="CB391" s="76" t="s">
        <v>256</v>
      </c>
      <c r="CC391" s="76" t="s">
        <v>256</v>
      </c>
      <c r="CD391" s="76" t="s">
        <v>3889</v>
      </c>
      <c r="CE391" s="76" t="s">
        <v>296</v>
      </c>
      <c r="CF391" s="76" t="s">
        <v>297</v>
      </c>
      <c r="CG391" s="76" t="s">
        <v>297</v>
      </c>
      <c r="CH391" s="76" t="s">
        <v>297</v>
      </c>
      <c r="CI391" s="76" t="s">
        <v>297</v>
      </c>
      <c r="CJ391" s="76" t="s">
        <v>297</v>
      </c>
      <c r="CK391" s="76" t="s">
        <v>297</v>
      </c>
      <c r="CL391" s="79">
        <v>0</v>
      </c>
      <c r="CM391" s="79">
        <v>0</v>
      </c>
      <c r="CN391" s="79">
        <v>0</v>
      </c>
      <c r="CO391" s="79">
        <v>0</v>
      </c>
      <c r="CP391" s="79">
        <v>0</v>
      </c>
      <c r="CQ391" s="79">
        <v>0</v>
      </c>
      <c r="CR391" s="79">
        <v>0</v>
      </c>
      <c r="CS391" s="79">
        <v>0</v>
      </c>
      <c r="CT391" s="79">
        <v>0</v>
      </c>
      <c r="CU391" s="79">
        <v>2021100052049080</v>
      </c>
      <c r="CV391" s="79" t="s">
        <v>256</v>
      </c>
      <c r="CW391" s="76" t="s">
        <v>256</v>
      </c>
      <c r="CX391" s="79" t="s">
        <v>3898</v>
      </c>
      <c r="CY391" s="79" t="s">
        <v>256</v>
      </c>
      <c r="CZ391" s="79" t="s">
        <v>256</v>
      </c>
      <c r="DA391" s="79" t="s">
        <v>256</v>
      </c>
      <c r="DB391" s="79" t="s">
        <v>256</v>
      </c>
      <c r="DC391" s="79" t="s">
        <v>256</v>
      </c>
      <c r="DD391" s="79" t="s">
        <v>256</v>
      </c>
      <c r="DE391" s="79" t="s">
        <v>256</v>
      </c>
      <c r="DF391" s="44" t="s">
        <v>256</v>
      </c>
    </row>
    <row r="392" spans="1:110" x14ac:dyDescent="0.25">
      <c r="A392" s="76" t="s">
        <v>251</v>
      </c>
      <c r="B392" s="77">
        <v>43770</v>
      </c>
      <c r="C392" s="78" t="s">
        <v>252</v>
      </c>
      <c r="D392" s="78" t="s">
        <v>253</v>
      </c>
      <c r="E392" s="76" t="s">
        <v>254</v>
      </c>
      <c r="F392" s="76" t="s">
        <v>255</v>
      </c>
      <c r="G392" s="76" t="s">
        <v>256</v>
      </c>
      <c r="H392" s="76" t="s">
        <v>257</v>
      </c>
      <c r="I392" s="76" t="s">
        <v>258</v>
      </c>
      <c r="J392" s="78" t="s">
        <v>252</v>
      </c>
      <c r="K392" s="78" t="s">
        <v>259</v>
      </c>
      <c r="L392" s="76" t="s">
        <v>260</v>
      </c>
      <c r="M392" s="76" t="s">
        <v>261</v>
      </c>
      <c r="N392" s="76" t="s">
        <v>914</v>
      </c>
      <c r="O392" s="76" t="s">
        <v>915</v>
      </c>
      <c r="P392" s="76" t="s">
        <v>916</v>
      </c>
      <c r="Q392" s="76" t="s">
        <v>3899</v>
      </c>
      <c r="R392" s="76" t="s">
        <v>492</v>
      </c>
      <c r="S392" s="76" t="s">
        <v>493</v>
      </c>
      <c r="T392" s="76" t="s">
        <v>338</v>
      </c>
      <c r="U392" s="76" t="s">
        <v>548</v>
      </c>
      <c r="V392" s="79">
        <v>300000</v>
      </c>
      <c r="W392" s="79">
        <v>0</v>
      </c>
      <c r="X392" s="76" t="s">
        <v>3900</v>
      </c>
      <c r="Y392" s="76" t="s">
        <v>361</v>
      </c>
      <c r="Z392" s="76" t="s">
        <v>272</v>
      </c>
      <c r="AA392" s="76" t="s">
        <v>3901</v>
      </c>
      <c r="AB392" s="76" t="s">
        <v>3902</v>
      </c>
      <c r="AC392" s="76" t="s">
        <v>256</v>
      </c>
      <c r="AD392" s="76" t="s">
        <v>3903</v>
      </c>
      <c r="AE392" s="76" t="s">
        <v>223</v>
      </c>
      <c r="AF392" s="76" t="s">
        <v>2504</v>
      </c>
      <c r="AG392" s="76" t="s">
        <v>2505</v>
      </c>
      <c r="AH392" s="76" t="s">
        <v>313</v>
      </c>
      <c r="AI392" s="78" t="s">
        <v>2862</v>
      </c>
      <c r="AJ392" s="78" t="s">
        <v>2862</v>
      </c>
      <c r="AK392" s="79">
        <v>22000</v>
      </c>
      <c r="AL392" s="76" t="s">
        <v>211</v>
      </c>
      <c r="AM392" s="78" t="s">
        <v>3400</v>
      </c>
      <c r="AN392" s="78" t="s">
        <v>1598</v>
      </c>
      <c r="AO392" s="78" t="s">
        <v>3400</v>
      </c>
      <c r="AP392" s="76" t="s">
        <v>232</v>
      </c>
      <c r="AQ392" s="76" t="s">
        <v>232</v>
      </c>
      <c r="AR392" s="79">
        <v>0</v>
      </c>
      <c r="AS392" s="79" t="s">
        <v>256</v>
      </c>
      <c r="AT392" s="79">
        <v>0</v>
      </c>
      <c r="AU392" s="76" t="s">
        <v>256</v>
      </c>
      <c r="AV392" s="79">
        <v>22000</v>
      </c>
      <c r="AW392" s="79">
        <v>1650</v>
      </c>
      <c r="AX392" s="79">
        <v>20350</v>
      </c>
      <c r="AY392" s="79">
        <v>0</v>
      </c>
      <c r="AZ392" s="79">
        <v>22000</v>
      </c>
      <c r="BA392" s="76" t="s">
        <v>3904</v>
      </c>
      <c r="BB392" s="78" t="s">
        <v>3267</v>
      </c>
      <c r="BC392" s="78" t="s">
        <v>3267</v>
      </c>
      <c r="BD392" s="76">
        <v>79</v>
      </c>
      <c r="BE392" s="78" t="s">
        <v>2743</v>
      </c>
      <c r="BF392" s="76" t="s">
        <v>3905</v>
      </c>
      <c r="BG392" s="78" t="s">
        <v>2743</v>
      </c>
      <c r="BH392" s="76" t="s">
        <v>3905</v>
      </c>
      <c r="BI392" s="78" t="s">
        <v>2743</v>
      </c>
      <c r="BJ392" s="78" t="s">
        <v>2743</v>
      </c>
      <c r="BK392" s="76" t="s">
        <v>256</v>
      </c>
      <c r="BL392" s="79">
        <v>276000</v>
      </c>
      <c r="BM392" s="79">
        <v>254000</v>
      </c>
      <c r="BN392" s="76" t="s">
        <v>256</v>
      </c>
      <c r="BO392" s="76" t="s">
        <v>256</v>
      </c>
      <c r="BP392" s="76" t="s">
        <v>256</v>
      </c>
      <c r="BQ392" s="76" t="s">
        <v>256</v>
      </c>
      <c r="BR392" s="76" t="s">
        <v>256</v>
      </c>
      <c r="BS392" s="76" t="s">
        <v>293</v>
      </c>
      <c r="BT392" s="76" t="s">
        <v>256</v>
      </c>
      <c r="BU392" s="76" t="s">
        <v>256</v>
      </c>
      <c r="BV392" s="76" t="s">
        <v>256</v>
      </c>
      <c r="BW392" s="76" t="s">
        <v>256</v>
      </c>
      <c r="BX392" s="76" t="s">
        <v>256</v>
      </c>
      <c r="BY392" s="76" t="s">
        <v>323</v>
      </c>
      <c r="BZ392" s="76" t="s">
        <v>256</v>
      </c>
      <c r="CA392" s="76" t="s">
        <v>256</v>
      </c>
      <c r="CB392" s="76" t="s">
        <v>256</v>
      </c>
      <c r="CC392" s="76" t="s">
        <v>256</v>
      </c>
      <c r="CD392" s="76" t="s">
        <v>3906</v>
      </c>
      <c r="CE392" s="76" t="s">
        <v>296</v>
      </c>
      <c r="CF392" s="76" t="s">
        <v>297</v>
      </c>
      <c r="CG392" s="76" t="s">
        <v>297</v>
      </c>
      <c r="CH392" s="76" t="s">
        <v>297</v>
      </c>
      <c r="CI392" s="76" t="s">
        <v>297</v>
      </c>
      <c r="CJ392" s="76" t="s">
        <v>297</v>
      </c>
      <c r="CK392" s="76" t="s">
        <v>297</v>
      </c>
      <c r="CL392" s="79">
        <v>0</v>
      </c>
      <c r="CM392" s="79">
        <v>0</v>
      </c>
      <c r="CN392" s="79">
        <v>0</v>
      </c>
      <c r="CO392" s="79">
        <v>0</v>
      </c>
      <c r="CP392" s="79">
        <v>0</v>
      </c>
      <c r="CQ392" s="79">
        <v>0</v>
      </c>
      <c r="CR392" s="79">
        <v>0</v>
      </c>
      <c r="CS392" s="79">
        <v>0</v>
      </c>
      <c r="CT392" s="79">
        <v>0</v>
      </c>
      <c r="CU392" s="79">
        <v>2021100052011810</v>
      </c>
      <c r="CV392" s="79" t="s">
        <v>256</v>
      </c>
      <c r="CW392" s="76" t="s">
        <v>256</v>
      </c>
      <c r="CX392" s="79" t="s">
        <v>3907</v>
      </c>
      <c r="CY392" s="79" t="s">
        <v>256</v>
      </c>
      <c r="CZ392" s="79" t="s">
        <v>256</v>
      </c>
      <c r="DA392" s="79" t="s">
        <v>256</v>
      </c>
      <c r="DB392" s="79" t="s">
        <v>256</v>
      </c>
      <c r="DC392" s="79" t="s">
        <v>256</v>
      </c>
      <c r="DD392" s="79" t="s">
        <v>256</v>
      </c>
      <c r="DE392" s="79" t="s">
        <v>256</v>
      </c>
      <c r="DF392" s="44" t="s">
        <v>256</v>
      </c>
    </row>
    <row r="393" spans="1:110" x14ac:dyDescent="0.25">
      <c r="A393" s="76" t="s">
        <v>251</v>
      </c>
      <c r="B393" s="77">
        <v>43770</v>
      </c>
      <c r="C393" s="78" t="s">
        <v>252</v>
      </c>
      <c r="D393" s="78" t="s">
        <v>253</v>
      </c>
      <c r="E393" s="76" t="s">
        <v>254</v>
      </c>
      <c r="F393" s="76" t="s">
        <v>255</v>
      </c>
      <c r="G393" s="76" t="s">
        <v>256</v>
      </c>
      <c r="H393" s="76" t="s">
        <v>257</v>
      </c>
      <c r="I393" s="76" t="s">
        <v>258</v>
      </c>
      <c r="J393" s="78" t="s">
        <v>252</v>
      </c>
      <c r="K393" s="78" t="s">
        <v>259</v>
      </c>
      <c r="L393" s="76" t="s">
        <v>260</v>
      </c>
      <c r="M393" s="76" t="s">
        <v>261</v>
      </c>
      <c r="N393" s="76" t="s">
        <v>3908</v>
      </c>
      <c r="O393" s="76" t="s">
        <v>3909</v>
      </c>
      <c r="P393" s="76" t="s">
        <v>3910</v>
      </c>
      <c r="Q393" s="76" t="s">
        <v>3911</v>
      </c>
      <c r="R393" s="76" t="s">
        <v>2260</v>
      </c>
      <c r="S393" s="76" t="s">
        <v>1848</v>
      </c>
      <c r="T393" s="76" t="s">
        <v>338</v>
      </c>
      <c r="U393" s="76" t="s">
        <v>627</v>
      </c>
      <c r="V393" s="79">
        <v>300000</v>
      </c>
      <c r="W393" s="79">
        <v>0</v>
      </c>
      <c r="X393" s="76" t="s">
        <v>3912</v>
      </c>
      <c r="Y393" s="76" t="s">
        <v>3913</v>
      </c>
      <c r="Z393" s="76" t="s">
        <v>362</v>
      </c>
      <c r="AA393" s="76" t="s">
        <v>496</v>
      </c>
      <c r="AB393" s="76" t="s">
        <v>3914</v>
      </c>
      <c r="AC393" s="76" t="s">
        <v>296</v>
      </c>
      <c r="AD393" s="76" t="s">
        <v>3915</v>
      </c>
      <c r="AE393" s="76" t="s">
        <v>222</v>
      </c>
      <c r="AF393" s="76" t="s">
        <v>3074</v>
      </c>
      <c r="AG393" s="76" t="s">
        <v>3075</v>
      </c>
      <c r="AH393" s="76" t="s">
        <v>431</v>
      </c>
      <c r="AI393" s="78" t="s">
        <v>3722</v>
      </c>
      <c r="AJ393" s="78" t="s">
        <v>2862</v>
      </c>
      <c r="AK393" s="79">
        <v>13260</v>
      </c>
      <c r="AL393" s="76" t="s">
        <v>210</v>
      </c>
      <c r="AM393" s="78" t="s">
        <v>2744</v>
      </c>
      <c r="AN393" s="78" t="s">
        <v>3916</v>
      </c>
      <c r="AO393" s="78" t="s">
        <v>3916</v>
      </c>
      <c r="AP393" s="76" t="s">
        <v>373</v>
      </c>
      <c r="AQ393" s="76" t="s">
        <v>373</v>
      </c>
      <c r="AR393" s="79">
        <v>5088</v>
      </c>
      <c r="AS393" s="79" t="s">
        <v>256</v>
      </c>
      <c r="AT393" s="79">
        <v>0</v>
      </c>
      <c r="AU393" s="76" t="s">
        <v>3917</v>
      </c>
      <c r="AV393" s="79">
        <v>8172</v>
      </c>
      <c r="AW393" s="79">
        <v>0</v>
      </c>
      <c r="AX393" s="79">
        <v>8172</v>
      </c>
      <c r="AY393" s="79">
        <v>0</v>
      </c>
      <c r="AZ393" s="79">
        <v>8172</v>
      </c>
      <c r="BA393" s="76" t="s">
        <v>3908</v>
      </c>
      <c r="BB393" s="78" t="s">
        <v>3057</v>
      </c>
      <c r="BC393" s="78" t="s">
        <v>3057</v>
      </c>
      <c r="BD393" s="76">
        <v>84</v>
      </c>
      <c r="BE393" s="78" t="s">
        <v>3785</v>
      </c>
      <c r="BF393" s="76" t="s">
        <v>3918</v>
      </c>
      <c r="BG393" s="78" t="s">
        <v>3785</v>
      </c>
      <c r="BH393" s="76" t="s">
        <v>3918</v>
      </c>
      <c r="BI393" s="78" t="s">
        <v>3785</v>
      </c>
      <c r="BJ393" s="78" t="s">
        <v>3785</v>
      </c>
      <c r="BK393" s="76" t="s">
        <v>256</v>
      </c>
      <c r="BL393" s="79">
        <v>300000</v>
      </c>
      <c r="BM393" s="79">
        <v>291828</v>
      </c>
      <c r="BN393" s="76" t="s">
        <v>256</v>
      </c>
      <c r="BO393" s="76" t="s">
        <v>256</v>
      </c>
      <c r="BP393" s="76" t="s">
        <v>256</v>
      </c>
      <c r="BQ393" s="76" t="s">
        <v>256</v>
      </c>
      <c r="BR393" s="76" t="s">
        <v>256</v>
      </c>
      <c r="BS393" s="76" t="s">
        <v>293</v>
      </c>
      <c r="BT393" s="76" t="s">
        <v>256</v>
      </c>
      <c r="BU393" s="76" t="s">
        <v>256</v>
      </c>
      <c r="BV393" s="76" t="s">
        <v>256</v>
      </c>
      <c r="BW393" s="76" t="s">
        <v>256</v>
      </c>
      <c r="BX393" s="76" t="s">
        <v>256</v>
      </c>
      <c r="BY393" s="76" t="s">
        <v>294</v>
      </c>
      <c r="BZ393" s="76" t="s">
        <v>256</v>
      </c>
      <c r="CA393" s="76" t="s">
        <v>256</v>
      </c>
      <c r="CB393" s="76" t="s">
        <v>256</v>
      </c>
      <c r="CC393" s="76" t="s">
        <v>256</v>
      </c>
      <c r="CD393" s="76" t="s">
        <v>3919</v>
      </c>
      <c r="CE393" s="76" t="s">
        <v>296</v>
      </c>
      <c r="CF393" s="76" t="s">
        <v>297</v>
      </c>
      <c r="CG393" s="76" t="s">
        <v>297</v>
      </c>
      <c r="CH393" s="76" t="s">
        <v>297</v>
      </c>
      <c r="CI393" s="76" t="s">
        <v>297</v>
      </c>
      <c r="CJ393" s="76" t="s">
        <v>297</v>
      </c>
      <c r="CK393" s="76" t="s">
        <v>297</v>
      </c>
      <c r="CL393" s="79">
        <v>0</v>
      </c>
      <c r="CM393" s="79">
        <v>0</v>
      </c>
      <c r="CN393" s="79">
        <v>0</v>
      </c>
      <c r="CO393" s="79">
        <v>0</v>
      </c>
      <c r="CP393" s="79">
        <v>0</v>
      </c>
      <c r="CQ393" s="79">
        <v>0</v>
      </c>
      <c r="CR393" s="79">
        <v>0</v>
      </c>
      <c r="CS393" s="79">
        <v>0</v>
      </c>
      <c r="CT393" s="79">
        <v>0</v>
      </c>
      <c r="CU393" s="79">
        <v>2021100052012430</v>
      </c>
      <c r="CV393" s="79" t="s">
        <v>256</v>
      </c>
      <c r="CW393" s="76" t="s">
        <v>256</v>
      </c>
      <c r="CX393" s="79" t="s">
        <v>3920</v>
      </c>
      <c r="CY393" s="79" t="s">
        <v>256</v>
      </c>
      <c r="CZ393" s="79" t="s">
        <v>256</v>
      </c>
      <c r="DA393" s="79" t="s">
        <v>256</v>
      </c>
      <c r="DB393" s="79" t="s">
        <v>256</v>
      </c>
      <c r="DC393" s="79" t="s">
        <v>256</v>
      </c>
      <c r="DD393" s="79" t="s">
        <v>256</v>
      </c>
      <c r="DE393" s="79" t="s">
        <v>256</v>
      </c>
      <c r="DF393" s="44" t="s">
        <v>256</v>
      </c>
    </row>
    <row r="394" spans="1:110" x14ac:dyDescent="0.25">
      <c r="A394" s="76" t="s">
        <v>251</v>
      </c>
      <c r="B394" s="77">
        <v>43770</v>
      </c>
      <c r="C394" s="78" t="s">
        <v>252</v>
      </c>
      <c r="D394" s="78" t="s">
        <v>253</v>
      </c>
      <c r="E394" s="76" t="s">
        <v>254</v>
      </c>
      <c r="F394" s="76" t="s">
        <v>255</v>
      </c>
      <c r="G394" s="76" t="s">
        <v>256</v>
      </c>
      <c r="H394" s="76" t="s">
        <v>257</v>
      </c>
      <c r="I394" s="76" t="s">
        <v>258</v>
      </c>
      <c r="J394" s="78" t="s">
        <v>252</v>
      </c>
      <c r="K394" s="78" t="s">
        <v>259</v>
      </c>
      <c r="L394" s="76" t="s">
        <v>260</v>
      </c>
      <c r="M394" s="76" t="s">
        <v>261</v>
      </c>
      <c r="N394" s="76" t="s">
        <v>3921</v>
      </c>
      <c r="O394" s="76" t="s">
        <v>3922</v>
      </c>
      <c r="P394" s="76" t="s">
        <v>3923</v>
      </c>
      <c r="Q394" s="76" t="s">
        <v>3921</v>
      </c>
      <c r="R394" s="76" t="s">
        <v>1449</v>
      </c>
      <c r="S394" s="76" t="s">
        <v>445</v>
      </c>
      <c r="T394" s="76" t="s">
        <v>338</v>
      </c>
      <c r="U394" s="76" t="s">
        <v>203</v>
      </c>
      <c r="V394" s="79">
        <v>300000</v>
      </c>
      <c r="W394" s="79">
        <v>0</v>
      </c>
      <c r="X394" s="76" t="s">
        <v>3924</v>
      </c>
      <c r="Y394" s="76" t="s">
        <v>307</v>
      </c>
      <c r="Z394" s="76" t="s">
        <v>272</v>
      </c>
      <c r="AA394" s="76" t="s">
        <v>448</v>
      </c>
      <c r="AB394" s="76" t="s">
        <v>1654</v>
      </c>
      <c r="AC394" s="76" t="s">
        <v>1655</v>
      </c>
      <c r="AD394" s="76" t="s">
        <v>1656</v>
      </c>
      <c r="AE394" s="76" t="s">
        <v>223</v>
      </c>
      <c r="AF394" s="76" t="s">
        <v>2204</v>
      </c>
      <c r="AG394" s="76" t="s">
        <v>2205</v>
      </c>
      <c r="AH394" s="76" t="s">
        <v>313</v>
      </c>
      <c r="AI394" s="78" t="s">
        <v>3670</v>
      </c>
      <c r="AJ394" s="78" t="s">
        <v>3670</v>
      </c>
      <c r="AK394" s="79">
        <v>24000</v>
      </c>
      <c r="AL394" s="76" t="s">
        <v>211</v>
      </c>
      <c r="AM394" s="78" t="s">
        <v>2743</v>
      </c>
      <c r="AN394" s="78" t="s">
        <v>2743</v>
      </c>
      <c r="AO394" s="78" t="s">
        <v>2743</v>
      </c>
      <c r="AP394" s="76" t="s">
        <v>232</v>
      </c>
      <c r="AQ394" s="76" t="s">
        <v>232</v>
      </c>
      <c r="AR394" s="79">
        <v>0</v>
      </c>
      <c r="AS394" s="79" t="s">
        <v>256</v>
      </c>
      <c r="AT394" s="79">
        <v>0</v>
      </c>
      <c r="AU394" s="76" t="s">
        <v>256</v>
      </c>
      <c r="AV394" s="79">
        <v>24000</v>
      </c>
      <c r="AW394" s="79">
        <v>1800</v>
      </c>
      <c r="AX394" s="79">
        <v>22200</v>
      </c>
      <c r="AY394" s="79">
        <v>0</v>
      </c>
      <c r="AZ394" s="79">
        <v>24000</v>
      </c>
      <c r="BA394" s="76" t="s">
        <v>307</v>
      </c>
      <c r="BB394" s="78" t="s">
        <v>3402</v>
      </c>
      <c r="BC394" s="78" t="s">
        <v>3402</v>
      </c>
      <c r="BD394" s="76">
        <v>82</v>
      </c>
      <c r="BE394" s="78" t="s">
        <v>3057</v>
      </c>
      <c r="BF394" s="76" t="s">
        <v>3925</v>
      </c>
      <c r="BG394" s="78" t="s">
        <v>3057</v>
      </c>
      <c r="BH394" s="76" t="s">
        <v>3925</v>
      </c>
      <c r="BI394" s="78" t="s">
        <v>3057</v>
      </c>
      <c r="BJ394" s="78" t="s">
        <v>3057</v>
      </c>
      <c r="BK394" s="76" t="s">
        <v>256</v>
      </c>
      <c r="BL394" s="79">
        <v>276000</v>
      </c>
      <c r="BM394" s="79">
        <v>252000</v>
      </c>
      <c r="BN394" s="76" t="s">
        <v>290</v>
      </c>
      <c r="BO394" s="76" t="s">
        <v>291</v>
      </c>
      <c r="BP394" s="76" t="s">
        <v>3926</v>
      </c>
      <c r="BQ394" s="76" t="s">
        <v>256</v>
      </c>
      <c r="BR394" s="76" t="s">
        <v>1655</v>
      </c>
      <c r="BS394" s="76" t="s">
        <v>293</v>
      </c>
      <c r="BT394" s="76" t="s">
        <v>256</v>
      </c>
      <c r="BU394" s="76" t="s">
        <v>256</v>
      </c>
      <c r="BV394" s="76" t="s">
        <v>256</v>
      </c>
      <c r="BW394" s="76" t="s">
        <v>256</v>
      </c>
      <c r="BX394" s="76" t="s">
        <v>256</v>
      </c>
      <c r="BY394" s="76" t="s">
        <v>412</v>
      </c>
      <c r="BZ394" s="76" t="s">
        <v>256</v>
      </c>
      <c r="CA394" s="76" t="s">
        <v>256</v>
      </c>
      <c r="CB394" s="76" t="s">
        <v>256</v>
      </c>
      <c r="CC394" s="76" t="s">
        <v>256</v>
      </c>
      <c r="CD394" s="76" t="s">
        <v>1662</v>
      </c>
      <c r="CE394" s="76" t="s">
        <v>296</v>
      </c>
      <c r="CF394" s="76" t="s">
        <v>297</v>
      </c>
      <c r="CG394" s="76" t="s">
        <v>297</v>
      </c>
      <c r="CH394" s="76" t="s">
        <v>297</v>
      </c>
      <c r="CI394" s="76" t="s">
        <v>297</v>
      </c>
      <c r="CJ394" s="76" t="s">
        <v>297</v>
      </c>
      <c r="CK394" s="76" t="s">
        <v>297</v>
      </c>
      <c r="CL394" s="79">
        <v>0</v>
      </c>
      <c r="CM394" s="79">
        <v>0</v>
      </c>
      <c r="CN394" s="79">
        <v>0</v>
      </c>
      <c r="CO394" s="79">
        <v>0</v>
      </c>
      <c r="CP394" s="79">
        <v>0</v>
      </c>
      <c r="CQ394" s="79">
        <v>0</v>
      </c>
      <c r="CR394" s="79">
        <v>0</v>
      </c>
      <c r="CS394" s="79">
        <v>0</v>
      </c>
      <c r="CT394" s="79">
        <v>0</v>
      </c>
      <c r="CU394" s="79">
        <v>2021100052012550</v>
      </c>
      <c r="CV394" s="79" t="s">
        <v>256</v>
      </c>
      <c r="CW394" s="76" t="s">
        <v>256</v>
      </c>
      <c r="CX394" s="79" t="s">
        <v>3927</v>
      </c>
      <c r="CY394" s="79" t="s">
        <v>256</v>
      </c>
      <c r="CZ394" s="79" t="s">
        <v>256</v>
      </c>
      <c r="DA394" s="79" t="s">
        <v>256</v>
      </c>
      <c r="DB394" s="79" t="s">
        <v>256</v>
      </c>
      <c r="DC394" s="79" t="s">
        <v>256</v>
      </c>
      <c r="DD394" s="79" t="s">
        <v>256</v>
      </c>
      <c r="DE394" s="79" t="s">
        <v>256</v>
      </c>
      <c r="DF394" s="44" t="s">
        <v>256</v>
      </c>
    </row>
    <row r="395" spans="1:110" x14ac:dyDescent="0.25">
      <c r="A395" s="76" t="s">
        <v>251</v>
      </c>
      <c r="B395" s="77">
        <v>43770</v>
      </c>
      <c r="C395" s="78" t="s">
        <v>252</v>
      </c>
      <c r="D395" s="78" t="s">
        <v>253</v>
      </c>
      <c r="E395" s="76" t="s">
        <v>254</v>
      </c>
      <c r="F395" s="76" t="s">
        <v>255</v>
      </c>
      <c r="G395" s="76" t="s">
        <v>256</v>
      </c>
      <c r="H395" s="76" t="s">
        <v>257</v>
      </c>
      <c r="I395" s="76" t="s">
        <v>258</v>
      </c>
      <c r="J395" s="78" t="s">
        <v>252</v>
      </c>
      <c r="K395" s="78" t="s">
        <v>259</v>
      </c>
      <c r="L395" s="76" t="s">
        <v>260</v>
      </c>
      <c r="M395" s="76" t="s">
        <v>261</v>
      </c>
      <c r="N395" s="76" t="s">
        <v>3928</v>
      </c>
      <c r="O395" s="76" t="s">
        <v>3929</v>
      </c>
      <c r="P395" s="76" t="s">
        <v>3930</v>
      </c>
      <c r="Q395" s="76" t="s">
        <v>3931</v>
      </c>
      <c r="R395" s="76" t="s">
        <v>385</v>
      </c>
      <c r="S395" s="76" t="s">
        <v>304</v>
      </c>
      <c r="T395" s="76" t="s">
        <v>338</v>
      </c>
      <c r="U395" s="76" t="s">
        <v>405</v>
      </c>
      <c r="V395" s="79">
        <v>300000</v>
      </c>
      <c r="W395" s="79">
        <v>0</v>
      </c>
      <c r="X395" s="76" t="s">
        <v>3932</v>
      </c>
      <c r="Y395" s="76" t="s">
        <v>821</v>
      </c>
      <c r="Z395" s="76" t="s">
        <v>272</v>
      </c>
      <c r="AA395" s="76" t="s">
        <v>3737</v>
      </c>
      <c r="AB395" s="76" t="s">
        <v>3738</v>
      </c>
      <c r="AC395" s="76" t="s">
        <v>256</v>
      </c>
      <c r="AD395" s="76" t="s">
        <v>3739</v>
      </c>
      <c r="AE395" s="76" t="s">
        <v>222</v>
      </c>
      <c r="AF395" s="76" t="s">
        <v>3933</v>
      </c>
      <c r="AG395" s="76" t="s">
        <v>3934</v>
      </c>
      <c r="AH395" s="76" t="s">
        <v>555</v>
      </c>
      <c r="AI395" s="78" t="s">
        <v>3935</v>
      </c>
      <c r="AJ395" s="78" t="s">
        <v>3402</v>
      </c>
      <c r="AK395" s="79">
        <v>295733</v>
      </c>
      <c r="AL395" s="76" t="s">
        <v>217</v>
      </c>
      <c r="AM395" s="78" t="s">
        <v>3274</v>
      </c>
      <c r="AN395" s="78" t="s">
        <v>3274</v>
      </c>
      <c r="AO395" s="78" t="s">
        <v>3274</v>
      </c>
      <c r="AP395" s="76" t="s">
        <v>232</v>
      </c>
      <c r="AQ395" s="76" t="s">
        <v>232</v>
      </c>
      <c r="AR395" s="79">
        <v>136216</v>
      </c>
      <c r="AS395" s="79" t="s">
        <v>256</v>
      </c>
      <c r="AT395" s="79">
        <v>14787</v>
      </c>
      <c r="AU395" s="76" t="s">
        <v>3936</v>
      </c>
      <c r="AV395" s="79">
        <v>144730</v>
      </c>
      <c r="AW395" s="79">
        <v>10855</v>
      </c>
      <c r="AX395" s="79">
        <v>133875</v>
      </c>
      <c r="AY395" s="79">
        <v>0</v>
      </c>
      <c r="AZ395" s="79">
        <v>144730</v>
      </c>
      <c r="BA395" s="76" t="s">
        <v>3742</v>
      </c>
      <c r="BB395" s="78" t="s">
        <v>3578</v>
      </c>
      <c r="BC395" s="78" t="s">
        <v>3578</v>
      </c>
      <c r="BD395" s="76">
        <v>96</v>
      </c>
      <c r="BE395" s="78" t="s">
        <v>2752</v>
      </c>
      <c r="BF395" s="76" t="s">
        <v>3937</v>
      </c>
      <c r="BG395" s="78" t="s">
        <v>2752</v>
      </c>
      <c r="BH395" s="76" t="s">
        <v>3937</v>
      </c>
      <c r="BI395" s="78" t="s">
        <v>2752</v>
      </c>
      <c r="BJ395" s="78" t="s">
        <v>2752</v>
      </c>
      <c r="BK395" s="76" t="s">
        <v>256</v>
      </c>
      <c r="BL395" s="79">
        <v>300000</v>
      </c>
      <c r="BM395" s="79">
        <v>155270</v>
      </c>
      <c r="BN395" s="76" t="s">
        <v>290</v>
      </c>
      <c r="BO395" s="76" t="s">
        <v>256</v>
      </c>
      <c r="BP395" s="76" t="s">
        <v>256</v>
      </c>
      <c r="BQ395" s="76" t="s">
        <v>256</v>
      </c>
      <c r="BR395" s="76" t="s">
        <v>256</v>
      </c>
      <c r="BS395" s="76" t="s">
        <v>293</v>
      </c>
      <c r="BT395" s="76" t="s">
        <v>256</v>
      </c>
      <c r="BU395" s="76" t="s">
        <v>256</v>
      </c>
      <c r="BV395" s="76" t="s">
        <v>256</v>
      </c>
      <c r="BW395" s="76" t="s">
        <v>256</v>
      </c>
      <c r="BX395" s="76" t="s">
        <v>256</v>
      </c>
      <c r="BY395" s="76" t="s">
        <v>634</v>
      </c>
      <c r="BZ395" s="76" t="s">
        <v>256</v>
      </c>
      <c r="CA395" s="76" t="s">
        <v>256</v>
      </c>
      <c r="CB395" s="76" t="s">
        <v>256</v>
      </c>
      <c r="CC395" s="76" t="s">
        <v>256</v>
      </c>
      <c r="CD395" s="76" t="s">
        <v>3744</v>
      </c>
      <c r="CE395" s="76" t="s">
        <v>296</v>
      </c>
      <c r="CF395" s="76" t="s">
        <v>297</v>
      </c>
      <c r="CG395" s="76" t="s">
        <v>297</v>
      </c>
      <c r="CH395" s="76" t="s">
        <v>297</v>
      </c>
      <c r="CI395" s="76" t="s">
        <v>297</v>
      </c>
      <c r="CJ395" s="76" t="s">
        <v>297</v>
      </c>
      <c r="CK395" s="76" t="s">
        <v>297</v>
      </c>
      <c r="CL395" s="79">
        <v>0</v>
      </c>
      <c r="CM395" s="79">
        <v>0</v>
      </c>
      <c r="CN395" s="79">
        <v>0</v>
      </c>
      <c r="CO395" s="79">
        <v>0</v>
      </c>
      <c r="CP395" s="79">
        <v>0</v>
      </c>
      <c r="CQ395" s="79">
        <v>0</v>
      </c>
      <c r="CR395" s="79">
        <v>0</v>
      </c>
      <c r="CS395" s="79">
        <v>0</v>
      </c>
      <c r="CT395" s="79">
        <v>0</v>
      </c>
      <c r="CU395" s="79">
        <v>2021100052012720</v>
      </c>
      <c r="CV395" s="79" t="s">
        <v>256</v>
      </c>
      <c r="CW395" s="76" t="s">
        <v>256</v>
      </c>
      <c r="CX395" s="79" t="s">
        <v>3938</v>
      </c>
      <c r="CY395" s="79" t="s">
        <v>256</v>
      </c>
      <c r="CZ395" s="79" t="s">
        <v>256</v>
      </c>
      <c r="DA395" s="79" t="s">
        <v>256</v>
      </c>
      <c r="DB395" s="79" t="s">
        <v>256</v>
      </c>
      <c r="DC395" s="79" t="s">
        <v>256</v>
      </c>
      <c r="DD395" s="79" t="s">
        <v>256</v>
      </c>
      <c r="DE395" s="79" t="s">
        <v>256</v>
      </c>
      <c r="DF395" s="44" t="s">
        <v>256</v>
      </c>
    </row>
    <row r="396" spans="1:110" x14ac:dyDescent="0.25">
      <c r="A396" s="76" t="s">
        <v>251</v>
      </c>
      <c r="B396" s="77">
        <v>43770</v>
      </c>
      <c r="C396" s="78" t="s">
        <v>252</v>
      </c>
      <c r="D396" s="78" t="s">
        <v>253</v>
      </c>
      <c r="E396" s="76" t="s">
        <v>254</v>
      </c>
      <c r="F396" s="76" t="s">
        <v>255</v>
      </c>
      <c r="G396" s="76" t="s">
        <v>256</v>
      </c>
      <c r="H396" s="76" t="s">
        <v>257</v>
      </c>
      <c r="I396" s="76" t="s">
        <v>258</v>
      </c>
      <c r="J396" s="78" t="s">
        <v>252</v>
      </c>
      <c r="K396" s="78" t="s">
        <v>259</v>
      </c>
      <c r="L396" s="76" t="s">
        <v>260</v>
      </c>
      <c r="M396" s="76" t="s">
        <v>261</v>
      </c>
      <c r="N396" s="76" t="s">
        <v>3939</v>
      </c>
      <c r="O396" s="76" t="s">
        <v>3940</v>
      </c>
      <c r="P396" s="76" t="s">
        <v>3941</v>
      </c>
      <c r="Q396" s="76" t="s">
        <v>3939</v>
      </c>
      <c r="R396" s="76" t="s">
        <v>993</v>
      </c>
      <c r="S396" s="76" t="s">
        <v>422</v>
      </c>
      <c r="T396" s="76" t="s">
        <v>268</v>
      </c>
      <c r="U396" s="76" t="s">
        <v>203</v>
      </c>
      <c r="V396" s="79">
        <v>300000</v>
      </c>
      <c r="W396" s="79">
        <v>0</v>
      </c>
      <c r="X396" s="76" t="s">
        <v>3942</v>
      </c>
      <c r="Y396" s="76" t="s">
        <v>550</v>
      </c>
      <c r="Z396" s="76" t="s">
        <v>272</v>
      </c>
      <c r="AA396" s="76" t="s">
        <v>308</v>
      </c>
      <c r="AB396" s="76" t="s">
        <v>551</v>
      </c>
      <c r="AC396" s="76" t="s">
        <v>256</v>
      </c>
      <c r="AD396" s="76" t="s">
        <v>552</v>
      </c>
      <c r="AE396" s="76" t="s">
        <v>222</v>
      </c>
      <c r="AF396" s="76" t="s">
        <v>3354</v>
      </c>
      <c r="AG396" s="76" t="s">
        <v>3348</v>
      </c>
      <c r="AH396" s="76" t="s">
        <v>3349</v>
      </c>
      <c r="AI396" s="78" t="s">
        <v>3265</v>
      </c>
      <c r="AJ396" s="78" t="s">
        <v>3943</v>
      </c>
      <c r="AK396" s="79">
        <v>84467</v>
      </c>
      <c r="AL396" s="76" t="s">
        <v>214</v>
      </c>
      <c r="AM396" s="78" t="s">
        <v>1599</v>
      </c>
      <c r="AN396" s="78" t="s">
        <v>1599</v>
      </c>
      <c r="AO396" s="78" t="s">
        <v>1599</v>
      </c>
      <c r="AP396" s="76" t="s">
        <v>232</v>
      </c>
      <c r="AQ396" s="76" t="s">
        <v>232</v>
      </c>
      <c r="AR396" s="79">
        <v>19620</v>
      </c>
      <c r="AS396" s="79" t="s">
        <v>256</v>
      </c>
      <c r="AT396" s="79">
        <v>8447</v>
      </c>
      <c r="AU396" s="76" t="s">
        <v>3944</v>
      </c>
      <c r="AV396" s="79">
        <v>56400</v>
      </c>
      <c r="AW396" s="79">
        <v>4230</v>
      </c>
      <c r="AX396" s="79">
        <v>52170</v>
      </c>
      <c r="AY396" s="79">
        <v>0</v>
      </c>
      <c r="AZ396" s="79">
        <v>56400</v>
      </c>
      <c r="BA396" s="76" t="s">
        <v>558</v>
      </c>
      <c r="BB396" s="78" t="s">
        <v>3577</v>
      </c>
      <c r="BC396" s="78" t="s">
        <v>3577</v>
      </c>
      <c r="BD396" s="76">
        <v>94</v>
      </c>
      <c r="BE396" s="78" t="s">
        <v>3578</v>
      </c>
      <c r="BF396" s="76" t="s">
        <v>3945</v>
      </c>
      <c r="BG396" s="78" t="s">
        <v>3578</v>
      </c>
      <c r="BH396" s="76" t="s">
        <v>3945</v>
      </c>
      <c r="BI396" s="78" t="s">
        <v>3578</v>
      </c>
      <c r="BJ396" s="78" t="s">
        <v>3578</v>
      </c>
      <c r="BK396" s="76" t="s">
        <v>256</v>
      </c>
      <c r="BL396" s="79">
        <v>300000</v>
      </c>
      <c r="BM396" s="79">
        <v>243600</v>
      </c>
      <c r="BN396" s="76" t="s">
        <v>256</v>
      </c>
      <c r="BO396" s="76" t="s">
        <v>256</v>
      </c>
      <c r="BP396" s="76" t="s">
        <v>256</v>
      </c>
      <c r="BQ396" s="76" t="s">
        <v>256</v>
      </c>
      <c r="BR396" s="76" t="s">
        <v>256</v>
      </c>
      <c r="BS396" s="76" t="s">
        <v>293</v>
      </c>
      <c r="BT396" s="76" t="s">
        <v>256</v>
      </c>
      <c r="BU396" s="76" t="s">
        <v>256</v>
      </c>
      <c r="BV396" s="76" t="s">
        <v>256</v>
      </c>
      <c r="BW396" s="76" t="s">
        <v>256</v>
      </c>
      <c r="BX396" s="76" t="s">
        <v>256</v>
      </c>
      <c r="BY396" s="76" t="s">
        <v>634</v>
      </c>
      <c r="BZ396" s="76" t="s">
        <v>256</v>
      </c>
      <c r="CA396" s="76" t="s">
        <v>256</v>
      </c>
      <c r="CB396" s="76" t="s">
        <v>256</v>
      </c>
      <c r="CC396" s="76" t="s">
        <v>256</v>
      </c>
      <c r="CD396" s="76" t="s">
        <v>560</v>
      </c>
      <c r="CE396" s="76" t="s">
        <v>296</v>
      </c>
      <c r="CF396" s="76" t="s">
        <v>297</v>
      </c>
      <c r="CG396" s="76" t="s">
        <v>297</v>
      </c>
      <c r="CH396" s="76" t="s">
        <v>297</v>
      </c>
      <c r="CI396" s="76" t="s">
        <v>297</v>
      </c>
      <c r="CJ396" s="76" t="s">
        <v>297</v>
      </c>
      <c r="CK396" s="76" t="s">
        <v>297</v>
      </c>
      <c r="CL396" s="79">
        <v>0</v>
      </c>
      <c r="CM396" s="79">
        <v>0</v>
      </c>
      <c r="CN396" s="79">
        <v>0</v>
      </c>
      <c r="CO396" s="79">
        <v>0</v>
      </c>
      <c r="CP396" s="79">
        <v>0</v>
      </c>
      <c r="CQ396" s="79">
        <v>0</v>
      </c>
      <c r="CR396" s="79">
        <v>0</v>
      </c>
      <c r="CS396" s="79">
        <v>0</v>
      </c>
      <c r="CT396" s="79">
        <v>0</v>
      </c>
      <c r="CU396" s="79">
        <v>2021100052013150</v>
      </c>
      <c r="CV396" s="79" t="s">
        <v>256</v>
      </c>
      <c r="CW396" s="76" t="s">
        <v>256</v>
      </c>
      <c r="CX396" s="79" t="s">
        <v>3946</v>
      </c>
      <c r="CY396" s="79" t="s">
        <v>256</v>
      </c>
      <c r="CZ396" s="79" t="s">
        <v>256</v>
      </c>
      <c r="DA396" s="79" t="s">
        <v>256</v>
      </c>
      <c r="DB396" s="79" t="s">
        <v>256</v>
      </c>
      <c r="DC396" s="79" t="s">
        <v>256</v>
      </c>
      <c r="DD396" s="79" t="s">
        <v>256</v>
      </c>
      <c r="DE396" s="79" t="s">
        <v>256</v>
      </c>
      <c r="DF396" s="44" t="s">
        <v>256</v>
      </c>
    </row>
    <row r="397" spans="1:110" x14ac:dyDescent="0.25">
      <c r="A397" s="76" t="s">
        <v>251</v>
      </c>
      <c r="B397" s="77">
        <v>43770</v>
      </c>
      <c r="C397" s="78" t="s">
        <v>252</v>
      </c>
      <c r="D397" s="78" t="s">
        <v>253</v>
      </c>
      <c r="E397" s="76" t="s">
        <v>254</v>
      </c>
      <c r="F397" s="76" t="s">
        <v>255</v>
      </c>
      <c r="G397" s="76" t="s">
        <v>256</v>
      </c>
      <c r="H397" s="76" t="s">
        <v>257</v>
      </c>
      <c r="I397" s="76" t="s">
        <v>258</v>
      </c>
      <c r="J397" s="78" t="s">
        <v>252</v>
      </c>
      <c r="K397" s="78" t="s">
        <v>259</v>
      </c>
      <c r="L397" s="76" t="s">
        <v>260</v>
      </c>
      <c r="M397" s="76" t="s">
        <v>261</v>
      </c>
      <c r="N397" s="76" t="s">
        <v>2392</v>
      </c>
      <c r="O397" s="76" t="s">
        <v>2393</v>
      </c>
      <c r="P397" s="76" t="s">
        <v>2394</v>
      </c>
      <c r="Q397" s="76" t="s">
        <v>3947</v>
      </c>
      <c r="R397" s="76" t="s">
        <v>972</v>
      </c>
      <c r="S397" s="76" t="s">
        <v>493</v>
      </c>
      <c r="T397" s="76" t="s">
        <v>338</v>
      </c>
      <c r="U397" s="76" t="s">
        <v>548</v>
      </c>
      <c r="V397" s="79">
        <v>300000</v>
      </c>
      <c r="W397" s="79">
        <v>0</v>
      </c>
      <c r="X397" s="76" t="s">
        <v>3948</v>
      </c>
      <c r="Y397" s="76" t="s">
        <v>3949</v>
      </c>
      <c r="Z397" s="76" t="s">
        <v>362</v>
      </c>
      <c r="AA397" s="76" t="s">
        <v>496</v>
      </c>
      <c r="AB397" s="76" t="s">
        <v>256</v>
      </c>
      <c r="AC397" s="76" t="s">
        <v>296</v>
      </c>
      <c r="AD397" s="76" t="s">
        <v>3950</v>
      </c>
      <c r="AE397" s="76" t="s">
        <v>222</v>
      </c>
      <c r="AF397" s="76" t="s">
        <v>3354</v>
      </c>
      <c r="AG397" s="76" t="s">
        <v>3348</v>
      </c>
      <c r="AH397" s="76" t="s">
        <v>3349</v>
      </c>
      <c r="AI397" s="78" t="s">
        <v>3054</v>
      </c>
      <c r="AJ397" s="78" t="s">
        <v>3564</v>
      </c>
      <c r="AK397" s="79">
        <v>19295</v>
      </c>
      <c r="AL397" s="76" t="s">
        <v>210</v>
      </c>
      <c r="AM397" s="78" t="s">
        <v>2741</v>
      </c>
      <c r="AN397" s="78" t="s">
        <v>2741</v>
      </c>
      <c r="AO397" s="78" t="s">
        <v>2741</v>
      </c>
      <c r="AP397" s="76" t="s">
        <v>373</v>
      </c>
      <c r="AQ397" s="76" t="s">
        <v>373</v>
      </c>
      <c r="AR397" s="79">
        <v>7160</v>
      </c>
      <c r="AS397" s="79" t="s">
        <v>256</v>
      </c>
      <c r="AT397" s="79">
        <v>0</v>
      </c>
      <c r="AU397" s="76" t="s">
        <v>3951</v>
      </c>
      <c r="AV397" s="79">
        <v>12135</v>
      </c>
      <c r="AW397" s="79">
        <v>0</v>
      </c>
      <c r="AX397" s="79">
        <v>12135</v>
      </c>
      <c r="AY397" s="79">
        <v>0</v>
      </c>
      <c r="AZ397" s="79">
        <v>12135</v>
      </c>
      <c r="BA397" s="76" t="s">
        <v>2392</v>
      </c>
      <c r="BB397" s="78" t="s">
        <v>3402</v>
      </c>
      <c r="BC397" s="78" t="s">
        <v>3402</v>
      </c>
      <c r="BD397" s="76">
        <v>82</v>
      </c>
      <c r="BE397" s="78" t="s">
        <v>3057</v>
      </c>
      <c r="BF397" s="76" t="s">
        <v>3952</v>
      </c>
      <c r="BG397" s="78" t="s">
        <v>3057</v>
      </c>
      <c r="BH397" s="76" t="s">
        <v>3952</v>
      </c>
      <c r="BI397" s="78" t="s">
        <v>3057</v>
      </c>
      <c r="BJ397" s="78" t="s">
        <v>3057</v>
      </c>
      <c r="BK397" s="76" t="s">
        <v>256</v>
      </c>
      <c r="BL397" s="79">
        <v>137650</v>
      </c>
      <c r="BM397" s="79">
        <v>125515</v>
      </c>
      <c r="BN397" s="76" t="s">
        <v>290</v>
      </c>
      <c r="BO397" s="76" t="s">
        <v>291</v>
      </c>
      <c r="BP397" s="76" t="s">
        <v>3953</v>
      </c>
      <c r="BQ397" s="76" t="s">
        <v>256</v>
      </c>
      <c r="BR397" s="76" t="s">
        <v>256</v>
      </c>
      <c r="BS397" s="76" t="s">
        <v>293</v>
      </c>
      <c r="BT397" s="76" t="s">
        <v>256</v>
      </c>
      <c r="BU397" s="76" t="s">
        <v>256</v>
      </c>
      <c r="BV397" s="76" t="s">
        <v>256</v>
      </c>
      <c r="BW397" s="76" t="s">
        <v>256</v>
      </c>
      <c r="BX397" s="76" t="s">
        <v>256</v>
      </c>
      <c r="BY397" s="76" t="s">
        <v>294</v>
      </c>
      <c r="BZ397" s="76" t="s">
        <v>256</v>
      </c>
      <c r="CA397" s="76" t="s">
        <v>256</v>
      </c>
      <c r="CB397" s="76" t="s">
        <v>256</v>
      </c>
      <c r="CC397" s="76" t="s">
        <v>256</v>
      </c>
      <c r="CD397" s="76" t="s">
        <v>3954</v>
      </c>
      <c r="CE397" s="76" t="s">
        <v>296</v>
      </c>
      <c r="CF397" s="76" t="s">
        <v>297</v>
      </c>
      <c r="CG397" s="76" t="s">
        <v>297</v>
      </c>
      <c r="CH397" s="76" t="s">
        <v>297</v>
      </c>
      <c r="CI397" s="76" t="s">
        <v>297</v>
      </c>
      <c r="CJ397" s="76" t="s">
        <v>297</v>
      </c>
      <c r="CK397" s="76" t="s">
        <v>297</v>
      </c>
      <c r="CL397" s="79">
        <v>0</v>
      </c>
      <c r="CM397" s="79">
        <v>0</v>
      </c>
      <c r="CN397" s="79">
        <v>0</v>
      </c>
      <c r="CO397" s="79">
        <v>0</v>
      </c>
      <c r="CP397" s="79">
        <v>0</v>
      </c>
      <c r="CQ397" s="79">
        <v>0</v>
      </c>
      <c r="CR397" s="79">
        <v>0</v>
      </c>
      <c r="CS397" s="79">
        <v>0</v>
      </c>
      <c r="CT397" s="79">
        <v>0</v>
      </c>
      <c r="CU397" s="79">
        <v>2021100052013180</v>
      </c>
      <c r="CV397" s="79" t="s">
        <v>256</v>
      </c>
      <c r="CW397" s="76" t="s">
        <v>256</v>
      </c>
      <c r="CX397" s="79" t="s">
        <v>3955</v>
      </c>
      <c r="CY397" s="79" t="s">
        <v>256</v>
      </c>
      <c r="CZ397" s="79" t="s">
        <v>256</v>
      </c>
      <c r="DA397" s="79" t="s">
        <v>256</v>
      </c>
      <c r="DB397" s="79" t="s">
        <v>256</v>
      </c>
      <c r="DC397" s="79" t="s">
        <v>256</v>
      </c>
      <c r="DD397" s="79" t="s">
        <v>256</v>
      </c>
      <c r="DE397" s="79" t="s">
        <v>256</v>
      </c>
      <c r="DF397" s="44" t="s">
        <v>256</v>
      </c>
    </row>
    <row r="398" spans="1:110" x14ac:dyDescent="0.25">
      <c r="A398" s="76" t="s">
        <v>251</v>
      </c>
      <c r="B398" s="77">
        <v>43770</v>
      </c>
      <c r="C398" s="78" t="s">
        <v>252</v>
      </c>
      <c r="D398" s="78" t="s">
        <v>253</v>
      </c>
      <c r="E398" s="76" t="s">
        <v>254</v>
      </c>
      <c r="F398" s="76" t="s">
        <v>255</v>
      </c>
      <c r="G398" s="76" t="s">
        <v>256</v>
      </c>
      <c r="H398" s="76" t="s">
        <v>257</v>
      </c>
      <c r="I398" s="76" t="s">
        <v>258</v>
      </c>
      <c r="J398" s="78" t="s">
        <v>252</v>
      </c>
      <c r="K398" s="78" t="s">
        <v>259</v>
      </c>
      <c r="L398" s="76" t="s">
        <v>260</v>
      </c>
      <c r="M398" s="76" t="s">
        <v>261</v>
      </c>
      <c r="N398" s="76" t="s">
        <v>3956</v>
      </c>
      <c r="O398" s="76" t="s">
        <v>3957</v>
      </c>
      <c r="P398" s="76" t="s">
        <v>3958</v>
      </c>
      <c r="Q398" s="76" t="s">
        <v>3959</v>
      </c>
      <c r="R398" s="76" t="s">
        <v>972</v>
      </c>
      <c r="S398" s="76" t="s">
        <v>493</v>
      </c>
      <c r="T398" s="76" t="s">
        <v>338</v>
      </c>
      <c r="U398" s="76" t="s">
        <v>548</v>
      </c>
      <c r="V398" s="79">
        <v>300000</v>
      </c>
      <c r="W398" s="79">
        <v>0</v>
      </c>
      <c r="X398" s="76" t="s">
        <v>3960</v>
      </c>
      <c r="Y398" s="76" t="s">
        <v>2397</v>
      </c>
      <c r="Z398" s="76" t="s">
        <v>272</v>
      </c>
      <c r="AA398" s="76" t="s">
        <v>2164</v>
      </c>
      <c r="AB398" s="76" t="s">
        <v>2398</v>
      </c>
      <c r="AC398" s="76" t="s">
        <v>256</v>
      </c>
      <c r="AD398" s="76" t="s">
        <v>2399</v>
      </c>
      <c r="AE398" s="76" t="s">
        <v>222</v>
      </c>
      <c r="AF398" s="76" t="s">
        <v>3961</v>
      </c>
      <c r="AG398" s="76" t="s">
        <v>3962</v>
      </c>
      <c r="AH398" s="76" t="s">
        <v>706</v>
      </c>
      <c r="AI398" s="78" t="s">
        <v>2862</v>
      </c>
      <c r="AJ398" s="78" t="s">
        <v>1603</v>
      </c>
      <c r="AK398" s="79">
        <v>232141</v>
      </c>
      <c r="AL398" s="76" t="s">
        <v>217</v>
      </c>
      <c r="AM398" s="78" t="s">
        <v>2765</v>
      </c>
      <c r="AN398" s="78" t="s">
        <v>2765</v>
      </c>
      <c r="AO398" s="78" t="s">
        <v>2765</v>
      </c>
      <c r="AP398" s="76" t="s">
        <v>232</v>
      </c>
      <c r="AQ398" s="76" t="s">
        <v>232</v>
      </c>
      <c r="AR398" s="79">
        <v>36500</v>
      </c>
      <c r="AS398" s="79" t="s">
        <v>256</v>
      </c>
      <c r="AT398" s="79">
        <v>0</v>
      </c>
      <c r="AU398" s="76" t="s">
        <v>3963</v>
      </c>
      <c r="AV398" s="79">
        <v>195641</v>
      </c>
      <c r="AW398" s="79">
        <v>14673</v>
      </c>
      <c r="AX398" s="79">
        <v>180968</v>
      </c>
      <c r="AY398" s="79">
        <v>0</v>
      </c>
      <c r="AZ398" s="79">
        <v>195641</v>
      </c>
      <c r="BA398" s="76" t="s">
        <v>2415</v>
      </c>
      <c r="BB398" s="78" t="s">
        <v>1609</v>
      </c>
      <c r="BC398" s="78" t="s">
        <v>1609</v>
      </c>
      <c r="BD398" s="76">
        <v>139</v>
      </c>
      <c r="BE398" s="78" t="s">
        <v>3964</v>
      </c>
      <c r="BF398" s="76" t="s">
        <v>3965</v>
      </c>
      <c r="BG398" s="78" t="s">
        <v>3966</v>
      </c>
      <c r="BH398" s="76" t="s">
        <v>3965</v>
      </c>
      <c r="BI398" s="78" t="s">
        <v>3966</v>
      </c>
      <c r="BJ398" s="78" t="s">
        <v>3966</v>
      </c>
      <c r="BK398" s="76" t="s">
        <v>256</v>
      </c>
      <c r="BL398" s="79">
        <v>300000</v>
      </c>
      <c r="BM398" s="79">
        <v>104359</v>
      </c>
      <c r="BN398" s="76" t="s">
        <v>290</v>
      </c>
      <c r="BO398" s="76" t="s">
        <v>291</v>
      </c>
      <c r="BP398" s="76" t="s">
        <v>3967</v>
      </c>
      <c r="BQ398" s="76" t="s">
        <v>256</v>
      </c>
      <c r="BR398" s="76" t="s">
        <v>256</v>
      </c>
      <c r="BS398" s="76" t="s">
        <v>293</v>
      </c>
      <c r="BT398" s="76" t="s">
        <v>256</v>
      </c>
      <c r="BU398" s="76" t="s">
        <v>256</v>
      </c>
      <c r="BV398" s="76" t="s">
        <v>256</v>
      </c>
      <c r="BW398" s="76" t="s">
        <v>256</v>
      </c>
      <c r="BX398" s="76" t="s">
        <v>256</v>
      </c>
      <c r="BY398" s="76" t="s">
        <v>634</v>
      </c>
      <c r="BZ398" s="76" t="s">
        <v>256</v>
      </c>
      <c r="CA398" s="76" t="s">
        <v>256</v>
      </c>
      <c r="CB398" s="76" t="s">
        <v>256</v>
      </c>
      <c r="CC398" s="76" t="s">
        <v>256</v>
      </c>
      <c r="CD398" s="76" t="s">
        <v>2406</v>
      </c>
      <c r="CE398" s="76" t="s">
        <v>296</v>
      </c>
      <c r="CF398" s="76" t="s">
        <v>297</v>
      </c>
      <c r="CG398" s="76" t="s">
        <v>297</v>
      </c>
      <c r="CH398" s="76" t="s">
        <v>297</v>
      </c>
      <c r="CI398" s="76" t="s">
        <v>297</v>
      </c>
      <c r="CJ398" s="76" t="s">
        <v>297</v>
      </c>
      <c r="CK398" s="76" t="s">
        <v>297</v>
      </c>
      <c r="CL398" s="79">
        <v>0</v>
      </c>
      <c r="CM398" s="79">
        <v>0</v>
      </c>
      <c r="CN398" s="79">
        <v>0</v>
      </c>
      <c r="CO398" s="79">
        <v>0</v>
      </c>
      <c r="CP398" s="79">
        <v>0</v>
      </c>
      <c r="CQ398" s="79">
        <v>0</v>
      </c>
      <c r="CR398" s="79">
        <v>0</v>
      </c>
      <c r="CS398" s="79">
        <v>0</v>
      </c>
      <c r="CT398" s="79">
        <v>0</v>
      </c>
      <c r="CU398" s="79">
        <v>2021100052013230</v>
      </c>
      <c r="CV398" s="79" t="s">
        <v>256</v>
      </c>
      <c r="CW398" s="76" t="s">
        <v>256</v>
      </c>
      <c r="CX398" s="79" t="s">
        <v>3968</v>
      </c>
      <c r="CY398" s="79" t="s">
        <v>256</v>
      </c>
      <c r="CZ398" s="79" t="s">
        <v>256</v>
      </c>
      <c r="DA398" s="79" t="s">
        <v>256</v>
      </c>
      <c r="DB398" s="79" t="s">
        <v>256</v>
      </c>
      <c r="DC398" s="79" t="s">
        <v>256</v>
      </c>
      <c r="DD398" s="79" t="s">
        <v>256</v>
      </c>
      <c r="DE398" s="79" t="s">
        <v>256</v>
      </c>
      <c r="DF398" s="44" t="s">
        <v>256</v>
      </c>
    </row>
    <row r="399" spans="1:110" x14ac:dyDescent="0.25">
      <c r="A399" s="76" t="s">
        <v>251</v>
      </c>
      <c r="B399" s="77">
        <v>43770</v>
      </c>
      <c r="C399" s="78" t="s">
        <v>252</v>
      </c>
      <c r="D399" s="78" t="s">
        <v>253</v>
      </c>
      <c r="E399" s="76" t="s">
        <v>254</v>
      </c>
      <c r="F399" s="76" t="s">
        <v>255</v>
      </c>
      <c r="G399" s="76" t="s">
        <v>256</v>
      </c>
      <c r="H399" s="76" t="s">
        <v>257</v>
      </c>
      <c r="I399" s="76" t="s">
        <v>258</v>
      </c>
      <c r="J399" s="78" t="s">
        <v>252</v>
      </c>
      <c r="K399" s="78" t="s">
        <v>259</v>
      </c>
      <c r="L399" s="76" t="s">
        <v>260</v>
      </c>
      <c r="M399" s="76" t="s">
        <v>261</v>
      </c>
      <c r="N399" s="76" t="s">
        <v>3326</v>
      </c>
      <c r="O399" s="76" t="s">
        <v>3327</v>
      </c>
      <c r="P399" s="76" t="s">
        <v>3328</v>
      </c>
      <c r="Q399" s="76" t="s">
        <v>3329</v>
      </c>
      <c r="R399" s="76" t="s">
        <v>2185</v>
      </c>
      <c r="S399" s="76" t="s">
        <v>727</v>
      </c>
      <c r="T399" s="76" t="s">
        <v>338</v>
      </c>
      <c r="U399" s="76" t="s">
        <v>405</v>
      </c>
      <c r="V399" s="79">
        <v>300000</v>
      </c>
      <c r="W399" s="79">
        <v>0</v>
      </c>
      <c r="X399" s="76" t="s">
        <v>3969</v>
      </c>
      <c r="Y399" s="76" t="s">
        <v>3331</v>
      </c>
      <c r="Z399" s="76" t="s">
        <v>362</v>
      </c>
      <c r="AA399" s="76" t="s">
        <v>496</v>
      </c>
      <c r="AB399" s="76" t="s">
        <v>256</v>
      </c>
      <c r="AC399" s="76" t="s">
        <v>296</v>
      </c>
      <c r="AD399" s="76" t="s">
        <v>3332</v>
      </c>
      <c r="AE399" s="76" t="s">
        <v>222</v>
      </c>
      <c r="AF399" s="76" t="s">
        <v>3333</v>
      </c>
      <c r="AG399" s="76" t="s">
        <v>3334</v>
      </c>
      <c r="AH399" s="76" t="s">
        <v>1223</v>
      </c>
      <c r="AI399" s="78" t="s">
        <v>2862</v>
      </c>
      <c r="AJ399" s="78" t="s">
        <v>1598</v>
      </c>
      <c r="AK399" s="79">
        <v>28774</v>
      </c>
      <c r="AL399" s="76" t="s">
        <v>211</v>
      </c>
      <c r="AM399" s="78" t="s">
        <v>2744</v>
      </c>
      <c r="AN399" s="78" t="s">
        <v>2744</v>
      </c>
      <c r="AO399" s="78" t="s">
        <v>2744</v>
      </c>
      <c r="AP399" s="76" t="s">
        <v>373</v>
      </c>
      <c r="AQ399" s="76" t="s">
        <v>373</v>
      </c>
      <c r="AR399" s="79">
        <v>6561</v>
      </c>
      <c r="AS399" s="79" t="s">
        <v>256</v>
      </c>
      <c r="AT399" s="79">
        <v>0</v>
      </c>
      <c r="AU399" s="76" t="s">
        <v>3970</v>
      </c>
      <c r="AV399" s="79">
        <v>22213</v>
      </c>
      <c r="AW399" s="79">
        <v>0</v>
      </c>
      <c r="AX399" s="79">
        <v>22213</v>
      </c>
      <c r="AY399" s="79">
        <v>0</v>
      </c>
      <c r="AZ399" s="79">
        <v>22213</v>
      </c>
      <c r="BA399" s="76" t="s">
        <v>3326</v>
      </c>
      <c r="BB399" s="78" t="s">
        <v>3785</v>
      </c>
      <c r="BC399" s="78" t="s">
        <v>3785</v>
      </c>
      <c r="BD399" s="76">
        <v>86</v>
      </c>
      <c r="BE399" s="78" t="s">
        <v>3274</v>
      </c>
      <c r="BF399" s="76" t="s">
        <v>3971</v>
      </c>
      <c r="BG399" s="78" t="s">
        <v>3274</v>
      </c>
      <c r="BH399" s="76" t="s">
        <v>3971</v>
      </c>
      <c r="BI399" s="78" t="s">
        <v>3274</v>
      </c>
      <c r="BJ399" s="78" t="s">
        <v>3274</v>
      </c>
      <c r="BK399" s="76" t="s">
        <v>256</v>
      </c>
      <c r="BL399" s="79">
        <v>236675</v>
      </c>
      <c r="BM399" s="79">
        <v>214462</v>
      </c>
      <c r="BN399" s="76" t="s">
        <v>290</v>
      </c>
      <c r="BO399" s="76" t="s">
        <v>291</v>
      </c>
      <c r="BP399" s="76" t="s">
        <v>3972</v>
      </c>
      <c r="BQ399" s="76" t="s">
        <v>256</v>
      </c>
      <c r="BR399" s="76" t="s">
        <v>256</v>
      </c>
      <c r="BS399" s="76" t="s">
        <v>293</v>
      </c>
      <c r="BT399" s="76" t="s">
        <v>256</v>
      </c>
      <c r="BU399" s="76" t="s">
        <v>256</v>
      </c>
      <c r="BV399" s="76" t="s">
        <v>256</v>
      </c>
      <c r="BW399" s="76" t="s">
        <v>256</v>
      </c>
      <c r="BX399" s="76" t="s">
        <v>256</v>
      </c>
      <c r="BY399" s="76" t="s">
        <v>1226</v>
      </c>
      <c r="BZ399" s="76" t="s">
        <v>256</v>
      </c>
      <c r="CA399" s="76" t="s">
        <v>256</v>
      </c>
      <c r="CB399" s="76" t="s">
        <v>256</v>
      </c>
      <c r="CC399" s="76" t="s">
        <v>256</v>
      </c>
      <c r="CD399" s="76" t="s">
        <v>3340</v>
      </c>
      <c r="CE399" s="76" t="s">
        <v>296</v>
      </c>
      <c r="CF399" s="76" t="s">
        <v>297</v>
      </c>
      <c r="CG399" s="76" t="s">
        <v>297</v>
      </c>
      <c r="CH399" s="76" t="s">
        <v>297</v>
      </c>
      <c r="CI399" s="76" t="s">
        <v>297</v>
      </c>
      <c r="CJ399" s="76" t="s">
        <v>297</v>
      </c>
      <c r="CK399" s="76" t="s">
        <v>297</v>
      </c>
      <c r="CL399" s="79">
        <v>0</v>
      </c>
      <c r="CM399" s="79">
        <v>0</v>
      </c>
      <c r="CN399" s="79">
        <v>0</v>
      </c>
      <c r="CO399" s="79">
        <v>0</v>
      </c>
      <c r="CP399" s="79">
        <v>0</v>
      </c>
      <c r="CQ399" s="79">
        <v>0</v>
      </c>
      <c r="CR399" s="79">
        <v>0</v>
      </c>
      <c r="CS399" s="79">
        <v>0</v>
      </c>
      <c r="CT399" s="79">
        <v>0</v>
      </c>
      <c r="CU399" s="79">
        <v>2021100052013300</v>
      </c>
      <c r="CV399" s="79" t="s">
        <v>256</v>
      </c>
      <c r="CW399" s="76" t="s">
        <v>256</v>
      </c>
      <c r="CX399" s="79" t="s">
        <v>3973</v>
      </c>
      <c r="CY399" s="79" t="s">
        <v>256</v>
      </c>
      <c r="CZ399" s="79" t="s">
        <v>256</v>
      </c>
      <c r="DA399" s="79" t="s">
        <v>256</v>
      </c>
      <c r="DB399" s="79" t="s">
        <v>256</v>
      </c>
      <c r="DC399" s="79" t="s">
        <v>256</v>
      </c>
      <c r="DD399" s="79" t="s">
        <v>256</v>
      </c>
      <c r="DE399" s="79" t="s">
        <v>256</v>
      </c>
      <c r="DF399" s="44" t="s">
        <v>256</v>
      </c>
    </row>
    <row r="400" spans="1:110" x14ac:dyDescent="0.25">
      <c r="A400" s="76" t="s">
        <v>251</v>
      </c>
      <c r="B400" s="77">
        <v>43770</v>
      </c>
      <c r="C400" s="78" t="s">
        <v>252</v>
      </c>
      <c r="D400" s="78" t="s">
        <v>253</v>
      </c>
      <c r="E400" s="76" t="s">
        <v>254</v>
      </c>
      <c r="F400" s="76" t="s">
        <v>255</v>
      </c>
      <c r="G400" s="76" t="s">
        <v>256</v>
      </c>
      <c r="H400" s="76" t="s">
        <v>257</v>
      </c>
      <c r="I400" s="76" t="s">
        <v>258</v>
      </c>
      <c r="J400" s="78" t="s">
        <v>252</v>
      </c>
      <c r="K400" s="78" t="s">
        <v>259</v>
      </c>
      <c r="L400" s="76" t="s">
        <v>260</v>
      </c>
      <c r="M400" s="76" t="s">
        <v>261</v>
      </c>
      <c r="N400" s="76" t="s">
        <v>3974</v>
      </c>
      <c r="O400" s="76" t="s">
        <v>3975</v>
      </c>
      <c r="P400" s="76" t="s">
        <v>3976</v>
      </c>
      <c r="Q400" s="76" t="s">
        <v>3977</v>
      </c>
      <c r="R400" s="76" t="s">
        <v>2545</v>
      </c>
      <c r="S400" s="76" t="s">
        <v>698</v>
      </c>
      <c r="T400" s="76" t="s">
        <v>338</v>
      </c>
      <c r="U400" s="76" t="s">
        <v>627</v>
      </c>
      <c r="V400" s="79">
        <v>300000</v>
      </c>
      <c r="W400" s="79">
        <v>0</v>
      </c>
      <c r="X400" s="76" t="s">
        <v>3978</v>
      </c>
      <c r="Y400" s="76" t="s">
        <v>3979</v>
      </c>
      <c r="Z400" s="76" t="s">
        <v>272</v>
      </c>
      <c r="AA400" s="76" t="s">
        <v>1163</v>
      </c>
      <c r="AB400" s="76" t="s">
        <v>3980</v>
      </c>
      <c r="AC400" s="76" t="s">
        <v>256</v>
      </c>
      <c r="AD400" s="76" t="s">
        <v>3981</v>
      </c>
      <c r="AE400" s="76" t="s">
        <v>222</v>
      </c>
      <c r="AF400" s="76" t="s">
        <v>277</v>
      </c>
      <c r="AG400" s="76" t="s">
        <v>2740</v>
      </c>
      <c r="AH400" s="76" t="s">
        <v>2650</v>
      </c>
      <c r="AI400" s="78" t="s">
        <v>1598</v>
      </c>
      <c r="AJ400" s="78" t="s">
        <v>3771</v>
      </c>
      <c r="AK400" s="79">
        <v>17075</v>
      </c>
      <c r="AL400" s="76" t="s">
        <v>210</v>
      </c>
      <c r="AM400" s="78" t="s">
        <v>2743</v>
      </c>
      <c r="AN400" s="78" t="s">
        <v>2743</v>
      </c>
      <c r="AO400" s="78" t="s">
        <v>2743</v>
      </c>
      <c r="AP400" s="76" t="s">
        <v>232</v>
      </c>
      <c r="AQ400" s="76" t="s">
        <v>232</v>
      </c>
      <c r="AR400" s="79">
        <v>5156</v>
      </c>
      <c r="AS400" s="79" t="s">
        <v>256</v>
      </c>
      <c r="AT400" s="79">
        <v>1198</v>
      </c>
      <c r="AU400" s="76" t="s">
        <v>3982</v>
      </c>
      <c r="AV400" s="79">
        <v>10721</v>
      </c>
      <c r="AW400" s="79">
        <v>804</v>
      </c>
      <c r="AX400" s="79">
        <v>9917</v>
      </c>
      <c r="AY400" s="79">
        <v>0</v>
      </c>
      <c r="AZ400" s="79">
        <v>10721</v>
      </c>
      <c r="BA400" s="76" t="s">
        <v>3983</v>
      </c>
      <c r="BB400" s="78" t="s">
        <v>3402</v>
      </c>
      <c r="BC400" s="78" t="s">
        <v>3402</v>
      </c>
      <c r="BD400" s="76">
        <v>82</v>
      </c>
      <c r="BE400" s="78" t="s">
        <v>3057</v>
      </c>
      <c r="BF400" s="76" t="s">
        <v>3984</v>
      </c>
      <c r="BG400" s="78" t="s">
        <v>3057</v>
      </c>
      <c r="BH400" s="76" t="s">
        <v>3984</v>
      </c>
      <c r="BI400" s="78" t="s">
        <v>3057</v>
      </c>
      <c r="BJ400" s="78" t="s">
        <v>3057</v>
      </c>
      <c r="BK400" s="76" t="s">
        <v>256</v>
      </c>
      <c r="BL400" s="79">
        <v>300000</v>
      </c>
      <c r="BM400" s="79">
        <v>289279</v>
      </c>
      <c r="BN400" s="76" t="s">
        <v>256</v>
      </c>
      <c r="BO400" s="76" t="s">
        <v>256</v>
      </c>
      <c r="BP400" s="76" t="s">
        <v>256</v>
      </c>
      <c r="BQ400" s="76" t="s">
        <v>256</v>
      </c>
      <c r="BR400" s="76" t="s">
        <v>256</v>
      </c>
      <c r="BS400" s="76" t="s">
        <v>293</v>
      </c>
      <c r="BT400" s="76" t="s">
        <v>256</v>
      </c>
      <c r="BU400" s="76" t="s">
        <v>256</v>
      </c>
      <c r="BV400" s="76" t="s">
        <v>256</v>
      </c>
      <c r="BW400" s="76" t="s">
        <v>256</v>
      </c>
      <c r="BX400" s="76" t="s">
        <v>256</v>
      </c>
      <c r="BY400" s="76" t="s">
        <v>294</v>
      </c>
      <c r="BZ400" s="76" t="s">
        <v>256</v>
      </c>
      <c r="CA400" s="76" t="s">
        <v>256</v>
      </c>
      <c r="CB400" s="76" t="s">
        <v>256</v>
      </c>
      <c r="CC400" s="76" t="s">
        <v>256</v>
      </c>
      <c r="CD400" s="76" t="s">
        <v>3985</v>
      </c>
      <c r="CE400" s="76" t="s">
        <v>296</v>
      </c>
      <c r="CF400" s="76" t="s">
        <v>297</v>
      </c>
      <c r="CG400" s="76" t="s">
        <v>297</v>
      </c>
      <c r="CH400" s="76" t="s">
        <v>297</v>
      </c>
      <c r="CI400" s="76" t="s">
        <v>297</v>
      </c>
      <c r="CJ400" s="76" t="s">
        <v>297</v>
      </c>
      <c r="CK400" s="76" t="s">
        <v>297</v>
      </c>
      <c r="CL400" s="79">
        <v>0</v>
      </c>
      <c r="CM400" s="79">
        <v>0</v>
      </c>
      <c r="CN400" s="79">
        <v>0</v>
      </c>
      <c r="CO400" s="79">
        <v>0</v>
      </c>
      <c r="CP400" s="79">
        <v>0</v>
      </c>
      <c r="CQ400" s="79">
        <v>0</v>
      </c>
      <c r="CR400" s="79">
        <v>0</v>
      </c>
      <c r="CS400" s="79">
        <v>0</v>
      </c>
      <c r="CT400" s="79">
        <v>0</v>
      </c>
      <c r="CU400" s="79">
        <v>2021100052013610</v>
      </c>
      <c r="CV400" s="79" t="s">
        <v>256</v>
      </c>
      <c r="CW400" s="76" t="s">
        <v>256</v>
      </c>
      <c r="CX400" s="79" t="s">
        <v>3986</v>
      </c>
      <c r="CY400" s="79" t="s">
        <v>256</v>
      </c>
      <c r="CZ400" s="79" t="s">
        <v>256</v>
      </c>
      <c r="DA400" s="79" t="s">
        <v>256</v>
      </c>
      <c r="DB400" s="79" t="s">
        <v>256</v>
      </c>
      <c r="DC400" s="79" t="s">
        <v>256</v>
      </c>
      <c r="DD400" s="79" t="s">
        <v>256</v>
      </c>
      <c r="DE400" s="79" t="s">
        <v>256</v>
      </c>
      <c r="DF400" s="44" t="s">
        <v>256</v>
      </c>
    </row>
    <row r="401" spans="1:110" x14ac:dyDescent="0.25">
      <c r="A401" s="76" t="s">
        <v>251</v>
      </c>
      <c r="B401" s="77">
        <v>43770</v>
      </c>
      <c r="C401" s="78" t="s">
        <v>252</v>
      </c>
      <c r="D401" s="78" t="s">
        <v>253</v>
      </c>
      <c r="E401" s="76" t="s">
        <v>254</v>
      </c>
      <c r="F401" s="76" t="s">
        <v>255</v>
      </c>
      <c r="G401" s="76" t="s">
        <v>256</v>
      </c>
      <c r="H401" s="76" t="s">
        <v>257</v>
      </c>
      <c r="I401" s="76" t="s">
        <v>258</v>
      </c>
      <c r="J401" s="78" t="s">
        <v>252</v>
      </c>
      <c r="K401" s="78" t="s">
        <v>259</v>
      </c>
      <c r="L401" s="76" t="s">
        <v>260</v>
      </c>
      <c r="M401" s="76" t="s">
        <v>261</v>
      </c>
      <c r="N401" s="76" t="s">
        <v>3394</v>
      </c>
      <c r="O401" s="76" t="s">
        <v>3395</v>
      </c>
      <c r="P401" s="76" t="s">
        <v>3396</v>
      </c>
      <c r="Q401" s="76" t="s">
        <v>3394</v>
      </c>
      <c r="R401" s="76" t="s">
        <v>1188</v>
      </c>
      <c r="S401" s="76" t="s">
        <v>445</v>
      </c>
      <c r="T401" s="76" t="s">
        <v>268</v>
      </c>
      <c r="U401" s="76" t="s">
        <v>203</v>
      </c>
      <c r="V401" s="79">
        <v>300000</v>
      </c>
      <c r="W401" s="79">
        <v>0</v>
      </c>
      <c r="X401" s="76" t="s">
        <v>3987</v>
      </c>
      <c r="Y401" s="76" t="s">
        <v>2056</v>
      </c>
      <c r="Z401" s="76" t="s">
        <v>362</v>
      </c>
      <c r="AA401" s="76" t="s">
        <v>308</v>
      </c>
      <c r="AB401" s="76" t="s">
        <v>2057</v>
      </c>
      <c r="AC401" s="76" t="s">
        <v>256</v>
      </c>
      <c r="AD401" s="76" t="s">
        <v>2058</v>
      </c>
      <c r="AE401" s="76" t="s">
        <v>223</v>
      </c>
      <c r="AF401" s="76" t="s">
        <v>3988</v>
      </c>
      <c r="AG401" s="76" t="s">
        <v>3989</v>
      </c>
      <c r="AH401" s="76" t="s">
        <v>574</v>
      </c>
      <c r="AI401" s="78" t="s">
        <v>3150</v>
      </c>
      <c r="AJ401" s="78" t="s">
        <v>3090</v>
      </c>
      <c r="AK401" s="79">
        <v>32299</v>
      </c>
      <c r="AL401" s="76" t="s">
        <v>212</v>
      </c>
      <c r="AM401" s="78" t="s">
        <v>3400</v>
      </c>
      <c r="AN401" s="78" t="s">
        <v>3400</v>
      </c>
      <c r="AO401" s="78" t="s">
        <v>3400</v>
      </c>
      <c r="AP401" s="76" t="s">
        <v>373</v>
      </c>
      <c r="AQ401" s="76" t="s">
        <v>373</v>
      </c>
      <c r="AR401" s="79">
        <v>5295</v>
      </c>
      <c r="AS401" s="79" t="s">
        <v>256</v>
      </c>
      <c r="AT401" s="79">
        <v>0</v>
      </c>
      <c r="AU401" s="76" t="s">
        <v>3990</v>
      </c>
      <c r="AV401" s="79">
        <v>27004</v>
      </c>
      <c r="AW401" s="79">
        <v>0</v>
      </c>
      <c r="AX401" s="79">
        <v>27004</v>
      </c>
      <c r="AY401" s="79">
        <v>0</v>
      </c>
      <c r="AZ401" s="79">
        <v>27004</v>
      </c>
      <c r="BA401" s="76" t="s">
        <v>3394</v>
      </c>
      <c r="BB401" s="78" t="s">
        <v>2754</v>
      </c>
      <c r="BC401" s="78" t="s">
        <v>2754</v>
      </c>
      <c r="BD401" s="76">
        <v>99</v>
      </c>
      <c r="BE401" s="78" t="s">
        <v>3455</v>
      </c>
      <c r="BF401" s="76" t="s">
        <v>3991</v>
      </c>
      <c r="BG401" s="78" t="s">
        <v>3455</v>
      </c>
      <c r="BH401" s="76" t="s">
        <v>3991</v>
      </c>
      <c r="BI401" s="78" t="s">
        <v>3455</v>
      </c>
      <c r="BJ401" s="78" t="s">
        <v>3455</v>
      </c>
      <c r="BK401" s="76" t="s">
        <v>256</v>
      </c>
      <c r="BL401" s="79">
        <v>242067</v>
      </c>
      <c r="BM401" s="79">
        <v>215063</v>
      </c>
      <c r="BN401" s="76" t="s">
        <v>256</v>
      </c>
      <c r="BO401" s="76" t="s">
        <v>256</v>
      </c>
      <c r="BP401" s="76" t="s">
        <v>256</v>
      </c>
      <c r="BQ401" s="76" t="s">
        <v>256</v>
      </c>
      <c r="BR401" s="76" t="s">
        <v>256</v>
      </c>
      <c r="BS401" s="76" t="s">
        <v>293</v>
      </c>
      <c r="BT401" s="76" t="s">
        <v>256</v>
      </c>
      <c r="BU401" s="76" t="s">
        <v>256</v>
      </c>
      <c r="BV401" s="76" t="s">
        <v>256</v>
      </c>
      <c r="BW401" s="76" t="s">
        <v>256</v>
      </c>
      <c r="BX401" s="76" t="s">
        <v>256</v>
      </c>
      <c r="BY401" s="76" t="s">
        <v>3503</v>
      </c>
      <c r="BZ401" s="76" t="s">
        <v>256</v>
      </c>
      <c r="CA401" s="76" t="s">
        <v>256</v>
      </c>
      <c r="CB401" s="76" t="s">
        <v>256</v>
      </c>
      <c r="CC401" s="76" t="s">
        <v>256</v>
      </c>
      <c r="CD401" s="76" t="s">
        <v>3992</v>
      </c>
      <c r="CE401" s="76" t="s">
        <v>296</v>
      </c>
      <c r="CF401" s="76" t="s">
        <v>297</v>
      </c>
      <c r="CG401" s="76" t="s">
        <v>297</v>
      </c>
      <c r="CH401" s="76" t="s">
        <v>297</v>
      </c>
      <c r="CI401" s="76" t="s">
        <v>297</v>
      </c>
      <c r="CJ401" s="76" t="s">
        <v>297</v>
      </c>
      <c r="CK401" s="76" t="s">
        <v>297</v>
      </c>
      <c r="CL401" s="79">
        <v>0</v>
      </c>
      <c r="CM401" s="79">
        <v>0</v>
      </c>
      <c r="CN401" s="79">
        <v>0</v>
      </c>
      <c r="CO401" s="79">
        <v>0</v>
      </c>
      <c r="CP401" s="79">
        <v>0</v>
      </c>
      <c r="CQ401" s="79">
        <v>0</v>
      </c>
      <c r="CR401" s="79">
        <v>0</v>
      </c>
      <c r="CS401" s="79">
        <v>0</v>
      </c>
      <c r="CT401" s="79">
        <v>0</v>
      </c>
      <c r="CU401" s="79">
        <v>2021100052013660</v>
      </c>
      <c r="CV401" s="79" t="s">
        <v>256</v>
      </c>
      <c r="CW401" s="76" t="s">
        <v>256</v>
      </c>
      <c r="CX401" s="79" t="s">
        <v>3993</v>
      </c>
      <c r="CY401" s="79" t="s">
        <v>256</v>
      </c>
      <c r="CZ401" s="79" t="s">
        <v>256</v>
      </c>
      <c r="DA401" s="79" t="s">
        <v>256</v>
      </c>
      <c r="DB401" s="79" t="s">
        <v>256</v>
      </c>
      <c r="DC401" s="79" t="s">
        <v>256</v>
      </c>
      <c r="DD401" s="79" t="s">
        <v>256</v>
      </c>
      <c r="DE401" s="79" t="s">
        <v>256</v>
      </c>
      <c r="DF401" s="44" t="s">
        <v>256</v>
      </c>
    </row>
    <row r="402" spans="1:110" x14ac:dyDescent="0.25">
      <c r="A402" s="76" t="s">
        <v>251</v>
      </c>
      <c r="B402" s="77">
        <v>43770</v>
      </c>
      <c r="C402" s="78" t="s">
        <v>252</v>
      </c>
      <c r="D402" s="78" t="s">
        <v>253</v>
      </c>
      <c r="E402" s="76" t="s">
        <v>254</v>
      </c>
      <c r="F402" s="76" t="s">
        <v>255</v>
      </c>
      <c r="G402" s="76" t="s">
        <v>256</v>
      </c>
      <c r="H402" s="76" t="s">
        <v>257</v>
      </c>
      <c r="I402" s="76" t="s">
        <v>258</v>
      </c>
      <c r="J402" s="78" t="s">
        <v>252</v>
      </c>
      <c r="K402" s="78" t="s">
        <v>259</v>
      </c>
      <c r="L402" s="76" t="s">
        <v>260</v>
      </c>
      <c r="M402" s="76" t="s">
        <v>261</v>
      </c>
      <c r="N402" s="76" t="s">
        <v>3921</v>
      </c>
      <c r="O402" s="76" t="s">
        <v>3922</v>
      </c>
      <c r="P402" s="76" t="s">
        <v>3923</v>
      </c>
      <c r="Q402" s="76" t="s">
        <v>3921</v>
      </c>
      <c r="R402" s="76" t="s">
        <v>1449</v>
      </c>
      <c r="S402" s="76" t="s">
        <v>445</v>
      </c>
      <c r="T402" s="76" t="s">
        <v>338</v>
      </c>
      <c r="U402" s="76" t="s">
        <v>203</v>
      </c>
      <c r="V402" s="79">
        <v>300000</v>
      </c>
      <c r="W402" s="79">
        <v>0</v>
      </c>
      <c r="X402" s="76" t="s">
        <v>3994</v>
      </c>
      <c r="Y402" s="76" t="s">
        <v>307</v>
      </c>
      <c r="Z402" s="76" t="s">
        <v>272</v>
      </c>
      <c r="AA402" s="76" t="s">
        <v>448</v>
      </c>
      <c r="AB402" s="76" t="s">
        <v>1654</v>
      </c>
      <c r="AC402" s="76" t="s">
        <v>1655</v>
      </c>
      <c r="AD402" s="76" t="s">
        <v>1656</v>
      </c>
      <c r="AE402" s="76" t="s">
        <v>223</v>
      </c>
      <c r="AF402" s="76" t="s">
        <v>2504</v>
      </c>
      <c r="AG402" s="76" t="s">
        <v>2505</v>
      </c>
      <c r="AH402" s="76" t="s">
        <v>313</v>
      </c>
      <c r="AI402" s="78" t="s">
        <v>2744</v>
      </c>
      <c r="AJ402" s="78" t="s">
        <v>2744</v>
      </c>
      <c r="AK402" s="79">
        <v>24000</v>
      </c>
      <c r="AL402" s="76" t="s">
        <v>211</v>
      </c>
      <c r="AM402" s="78" t="s">
        <v>1599</v>
      </c>
      <c r="AN402" s="78" t="s">
        <v>2744</v>
      </c>
      <c r="AO402" s="78" t="s">
        <v>1599</v>
      </c>
      <c r="AP402" s="76" t="s">
        <v>232</v>
      </c>
      <c r="AQ402" s="76" t="s">
        <v>232</v>
      </c>
      <c r="AR402" s="79">
        <v>0</v>
      </c>
      <c r="AS402" s="79" t="s">
        <v>256</v>
      </c>
      <c r="AT402" s="79">
        <v>0</v>
      </c>
      <c r="AU402" s="76" t="s">
        <v>256</v>
      </c>
      <c r="AV402" s="79">
        <v>24000</v>
      </c>
      <c r="AW402" s="79">
        <v>1800</v>
      </c>
      <c r="AX402" s="79">
        <v>22200</v>
      </c>
      <c r="AY402" s="79">
        <v>0</v>
      </c>
      <c r="AZ402" s="79">
        <v>24000</v>
      </c>
      <c r="BA402" s="76" t="s">
        <v>307</v>
      </c>
      <c r="BB402" s="78" t="s">
        <v>3643</v>
      </c>
      <c r="BC402" s="78" t="s">
        <v>3643</v>
      </c>
      <c r="BD402" s="76">
        <v>88</v>
      </c>
      <c r="BE402" s="78" t="s">
        <v>3893</v>
      </c>
      <c r="BF402" s="76" t="s">
        <v>3995</v>
      </c>
      <c r="BG402" s="78" t="s">
        <v>3893</v>
      </c>
      <c r="BH402" s="76" t="s">
        <v>3995</v>
      </c>
      <c r="BI402" s="78" t="s">
        <v>3893</v>
      </c>
      <c r="BJ402" s="78" t="s">
        <v>3893</v>
      </c>
      <c r="BK402" s="76" t="s">
        <v>256</v>
      </c>
      <c r="BL402" s="79">
        <v>276000</v>
      </c>
      <c r="BM402" s="79">
        <v>252000</v>
      </c>
      <c r="BN402" s="76" t="s">
        <v>256</v>
      </c>
      <c r="BO402" s="76" t="s">
        <v>256</v>
      </c>
      <c r="BP402" s="76" t="s">
        <v>256</v>
      </c>
      <c r="BQ402" s="76" t="s">
        <v>256</v>
      </c>
      <c r="BR402" s="76" t="s">
        <v>1655</v>
      </c>
      <c r="BS402" s="76" t="s">
        <v>293</v>
      </c>
      <c r="BT402" s="76" t="s">
        <v>256</v>
      </c>
      <c r="BU402" s="76" t="s">
        <v>256</v>
      </c>
      <c r="BV402" s="76" t="s">
        <v>256</v>
      </c>
      <c r="BW402" s="76" t="s">
        <v>256</v>
      </c>
      <c r="BX402" s="76" t="s">
        <v>256</v>
      </c>
      <c r="BY402" s="76" t="s">
        <v>323</v>
      </c>
      <c r="BZ402" s="76" t="s">
        <v>256</v>
      </c>
      <c r="CA402" s="76" t="s">
        <v>256</v>
      </c>
      <c r="CB402" s="76" t="s">
        <v>256</v>
      </c>
      <c r="CC402" s="76" t="s">
        <v>256</v>
      </c>
      <c r="CD402" s="76" t="s">
        <v>1662</v>
      </c>
      <c r="CE402" s="76" t="s">
        <v>296</v>
      </c>
      <c r="CF402" s="76" t="s">
        <v>297</v>
      </c>
      <c r="CG402" s="76" t="s">
        <v>297</v>
      </c>
      <c r="CH402" s="76" t="s">
        <v>297</v>
      </c>
      <c r="CI402" s="76" t="s">
        <v>297</v>
      </c>
      <c r="CJ402" s="76" t="s">
        <v>297</v>
      </c>
      <c r="CK402" s="76" t="s">
        <v>297</v>
      </c>
      <c r="CL402" s="79">
        <v>0</v>
      </c>
      <c r="CM402" s="79">
        <v>0</v>
      </c>
      <c r="CN402" s="79">
        <v>0</v>
      </c>
      <c r="CO402" s="79">
        <v>0</v>
      </c>
      <c r="CP402" s="79">
        <v>0</v>
      </c>
      <c r="CQ402" s="79">
        <v>0</v>
      </c>
      <c r="CR402" s="79">
        <v>0</v>
      </c>
      <c r="CS402" s="79">
        <v>0</v>
      </c>
      <c r="CT402" s="79">
        <v>0</v>
      </c>
      <c r="CU402" s="79">
        <v>2021100052015770</v>
      </c>
      <c r="CV402" s="79" t="s">
        <v>256</v>
      </c>
      <c r="CW402" s="76" t="s">
        <v>256</v>
      </c>
      <c r="CX402" s="79" t="s">
        <v>3996</v>
      </c>
      <c r="CY402" s="79" t="s">
        <v>256</v>
      </c>
      <c r="CZ402" s="79" t="s">
        <v>256</v>
      </c>
      <c r="DA402" s="79" t="s">
        <v>256</v>
      </c>
      <c r="DB402" s="79" t="s">
        <v>256</v>
      </c>
      <c r="DC402" s="79" t="s">
        <v>256</v>
      </c>
      <c r="DD402" s="79" t="s">
        <v>256</v>
      </c>
      <c r="DE402" s="79" t="s">
        <v>256</v>
      </c>
      <c r="DF402" s="44" t="s">
        <v>256</v>
      </c>
    </row>
    <row r="403" spans="1:110" x14ac:dyDescent="0.25">
      <c r="A403" s="76" t="s">
        <v>251</v>
      </c>
      <c r="B403" s="77">
        <v>43770</v>
      </c>
      <c r="C403" s="78" t="s">
        <v>252</v>
      </c>
      <c r="D403" s="78" t="s">
        <v>253</v>
      </c>
      <c r="E403" s="76" t="s">
        <v>254</v>
      </c>
      <c r="F403" s="76" t="s">
        <v>255</v>
      </c>
      <c r="G403" s="76" t="s">
        <v>256</v>
      </c>
      <c r="H403" s="76" t="s">
        <v>257</v>
      </c>
      <c r="I403" s="76" t="s">
        <v>258</v>
      </c>
      <c r="J403" s="78" t="s">
        <v>252</v>
      </c>
      <c r="K403" s="78" t="s">
        <v>259</v>
      </c>
      <c r="L403" s="76" t="s">
        <v>260</v>
      </c>
      <c r="M403" s="76" t="s">
        <v>261</v>
      </c>
      <c r="N403" s="76" t="s">
        <v>1213</v>
      </c>
      <c r="O403" s="76" t="s">
        <v>1214</v>
      </c>
      <c r="P403" s="76" t="s">
        <v>1215</v>
      </c>
      <c r="Q403" s="76" t="s">
        <v>1213</v>
      </c>
      <c r="R403" s="76" t="s">
        <v>639</v>
      </c>
      <c r="S403" s="76" t="s">
        <v>445</v>
      </c>
      <c r="T403" s="76" t="s">
        <v>338</v>
      </c>
      <c r="U403" s="76" t="s">
        <v>203</v>
      </c>
      <c r="V403" s="79">
        <v>300000</v>
      </c>
      <c r="W403" s="79">
        <v>0</v>
      </c>
      <c r="X403" s="76" t="s">
        <v>3997</v>
      </c>
      <c r="Y403" s="76" t="s">
        <v>3998</v>
      </c>
      <c r="Z403" s="76" t="s">
        <v>362</v>
      </c>
      <c r="AA403" s="76" t="s">
        <v>3999</v>
      </c>
      <c r="AB403" s="76" t="s">
        <v>4000</v>
      </c>
      <c r="AC403" s="76" t="s">
        <v>256</v>
      </c>
      <c r="AD403" s="76" t="s">
        <v>4001</v>
      </c>
      <c r="AE403" s="76" t="s">
        <v>222</v>
      </c>
      <c r="AF403" s="76" t="s">
        <v>3354</v>
      </c>
      <c r="AG403" s="76" t="s">
        <v>3348</v>
      </c>
      <c r="AH403" s="76" t="s">
        <v>3349</v>
      </c>
      <c r="AI403" s="78" t="s">
        <v>3544</v>
      </c>
      <c r="AJ403" s="78" t="s">
        <v>3050</v>
      </c>
      <c r="AK403" s="79">
        <v>30059</v>
      </c>
      <c r="AL403" s="76" t="s">
        <v>212</v>
      </c>
      <c r="AM403" s="78" t="s">
        <v>3402</v>
      </c>
      <c r="AN403" s="78" t="s">
        <v>2741</v>
      </c>
      <c r="AO403" s="78" t="s">
        <v>3402</v>
      </c>
      <c r="AP403" s="76" t="s">
        <v>373</v>
      </c>
      <c r="AQ403" s="76" t="s">
        <v>373</v>
      </c>
      <c r="AR403" s="79">
        <v>3471</v>
      </c>
      <c r="AS403" s="79" t="s">
        <v>256</v>
      </c>
      <c r="AT403" s="79">
        <v>0</v>
      </c>
      <c r="AU403" s="76" t="s">
        <v>4002</v>
      </c>
      <c r="AV403" s="79">
        <v>26588</v>
      </c>
      <c r="AW403" s="79">
        <v>0</v>
      </c>
      <c r="AX403" s="79">
        <v>26588</v>
      </c>
      <c r="AY403" s="79">
        <v>0</v>
      </c>
      <c r="AZ403" s="79">
        <v>26588</v>
      </c>
      <c r="BA403" s="76" t="s">
        <v>1213</v>
      </c>
      <c r="BB403" s="78" t="s">
        <v>3057</v>
      </c>
      <c r="BC403" s="78" t="s">
        <v>3057</v>
      </c>
      <c r="BD403" s="76">
        <v>83</v>
      </c>
      <c r="BE403" s="78" t="s">
        <v>1599</v>
      </c>
      <c r="BF403" s="76" t="s">
        <v>4003</v>
      </c>
      <c r="BG403" s="78" t="s">
        <v>1599</v>
      </c>
      <c r="BH403" s="76" t="s">
        <v>4003</v>
      </c>
      <c r="BI403" s="78" t="s">
        <v>1599</v>
      </c>
      <c r="BJ403" s="78" t="s">
        <v>1599</v>
      </c>
      <c r="BK403" s="76" t="s">
        <v>256</v>
      </c>
      <c r="BL403" s="79">
        <v>282333</v>
      </c>
      <c r="BM403" s="79">
        <v>255745</v>
      </c>
      <c r="BN403" s="76" t="s">
        <v>256</v>
      </c>
      <c r="BO403" s="76" t="s">
        <v>256</v>
      </c>
      <c r="BP403" s="76" t="s">
        <v>256</v>
      </c>
      <c r="BQ403" s="76" t="s">
        <v>256</v>
      </c>
      <c r="BR403" s="76" t="s">
        <v>256</v>
      </c>
      <c r="BS403" s="76" t="s">
        <v>293</v>
      </c>
      <c r="BT403" s="76" t="s">
        <v>256</v>
      </c>
      <c r="BU403" s="76" t="s">
        <v>256</v>
      </c>
      <c r="BV403" s="76" t="s">
        <v>256</v>
      </c>
      <c r="BW403" s="76" t="s">
        <v>256</v>
      </c>
      <c r="BX403" s="76" t="s">
        <v>256</v>
      </c>
      <c r="BY403" s="76" t="s">
        <v>294</v>
      </c>
      <c r="BZ403" s="76" t="s">
        <v>256</v>
      </c>
      <c r="CA403" s="76" t="s">
        <v>256</v>
      </c>
      <c r="CB403" s="76" t="s">
        <v>256</v>
      </c>
      <c r="CC403" s="76" t="s">
        <v>256</v>
      </c>
      <c r="CD403" s="76" t="s">
        <v>4004</v>
      </c>
      <c r="CE403" s="76" t="s">
        <v>296</v>
      </c>
      <c r="CF403" s="76" t="s">
        <v>297</v>
      </c>
      <c r="CG403" s="76" t="s">
        <v>297</v>
      </c>
      <c r="CH403" s="76" t="s">
        <v>297</v>
      </c>
      <c r="CI403" s="76" t="s">
        <v>297</v>
      </c>
      <c r="CJ403" s="76" t="s">
        <v>297</v>
      </c>
      <c r="CK403" s="76" t="s">
        <v>297</v>
      </c>
      <c r="CL403" s="79">
        <v>0</v>
      </c>
      <c r="CM403" s="79">
        <v>0</v>
      </c>
      <c r="CN403" s="79">
        <v>0</v>
      </c>
      <c r="CO403" s="79">
        <v>0</v>
      </c>
      <c r="CP403" s="79">
        <v>0</v>
      </c>
      <c r="CQ403" s="79">
        <v>0</v>
      </c>
      <c r="CR403" s="79">
        <v>0</v>
      </c>
      <c r="CS403" s="79">
        <v>0</v>
      </c>
      <c r="CT403" s="79">
        <v>0</v>
      </c>
      <c r="CU403" s="79">
        <v>2021100052016020</v>
      </c>
      <c r="CV403" s="79" t="s">
        <v>256</v>
      </c>
      <c r="CW403" s="76" t="s">
        <v>256</v>
      </c>
      <c r="CX403" s="79" t="s">
        <v>4005</v>
      </c>
      <c r="CY403" s="79" t="s">
        <v>256</v>
      </c>
      <c r="CZ403" s="79" t="s">
        <v>256</v>
      </c>
      <c r="DA403" s="79" t="s">
        <v>256</v>
      </c>
      <c r="DB403" s="79" t="s">
        <v>256</v>
      </c>
      <c r="DC403" s="79" t="s">
        <v>256</v>
      </c>
      <c r="DD403" s="79" t="s">
        <v>256</v>
      </c>
      <c r="DE403" s="79" t="s">
        <v>256</v>
      </c>
      <c r="DF403" s="44" t="s">
        <v>256</v>
      </c>
    </row>
    <row r="404" spans="1:110" x14ac:dyDescent="0.25">
      <c r="A404" s="76" t="s">
        <v>251</v>
      </c>
      <c r="B404" s="77">
        <v>43770</v>
      </c>
      <c r="C404" s="78" t="s">
        <v>252</v>
      </c>
      <c r="D404" s="78" t="s">
        <v>253</v>
      </c>
      <c r="E404" s="76" t="s">
        <v>254</v>
      </c>
      <c r="F404" s="76" t="s">
        <v>255</v>
      </c>
      <c r="G404" s="76" t="s">
        <v>256</v>
      </c>
      <c r="H404" s="76" t="s">
        <v>257</v>
      </c>
      <c r="I404" s="76" t="s">
        <v>258</v>
      </c>
      <c r="J404" s="78" t="s">
        <v>252</v>
      </c>
      <c r="K404" s="78" t="s">
        <v>259</v>
      </c>
      <c r="L404" s="76" t="s">
        <v>260</v>
      </c>
      <c r="M404" s="76" t="s">
        <v>261</v>
      </c>
      <c r="N404" s="76" t="s">
        <v>3034</v>
      </c>
      <c r="O404" s="76" t="s">
        <v>3035</v>
      </c>
      <c r="P404" s="76" t="s">
        <v>3036</v>
      </c>
      <c r="Q404" s="76" t="s">
        <v>4006</v>
      </c>
      <c r="R404" s="76" t="s">
        <v>1053</v>
      </c>
      <c r="S404" s="76" t="s">
        <v>267</v>
      </c>
      <c r="T404" s="76" t="s">
        <v>338</v>
      </c>
      <c r="U404" s="76" t="s">
        <v>548</v>
      </c>
      <c r="V404" s="79">
        <v>300000</v>
      </c>
      <c r="W404" s="79">
        <v>0</v>
      </c>
      <c r="X404" s="76" t="s">
        <v>4007</v>
      </c>
      <c r="Y404" s="76" t="s">
        <v>4008</v>
      </c>
      <c r="Z404" s="76" t="s">
        <v>4009</v>
      </c>
      <c r="AA404" s="76" t="s">
        <v>4010</v>
      </c>
      <c r="AB404" s="76" t="s">
        <v>4011</v>
      </c>
      <c r="AC404" s="76" t="s">
        <v>256</v>
      </c>
      <c r="AD404" s="76" t="s">
        <v>4012</v>
      </c>
      <c r="AE404" s="76" t="s">
        <v>222</v>
      </c>
      <c r="AF404" s="76" t="s">
        <v>516</v>
      </c>
      <c r="AG404" s="76" t="s">
        <v>517</v>
      </c>
      <c r="AH404" s="76" t="s">
        <v>279</v>
      </c>
      <c r="AI404" s="78" t="s">
        <v>3916</v>
      </c>
      <c r="AJ404" s="78" t="s">
        <v>3643</v>
      </c>
      <c r="AK404" s="79">
        <v>9077</v>
      </c>
      <c r="AL404" s="76" t="s">
        <v>209</v>
      </c>
      <c r="AM404" s="78" t="s">
        <v>3660</v>
      </c>
      <c r="AN404" s="78" t="s">
        <v>3660</v>
      </c>
      <c r="AO404" s="78" t="s">
        <v>3660</v>
      </c>
      <c r="AP404" s="76" t="s">
        <v>317</v>
      </c>
      <c r="AQ404" s="76" t="s">
        <v>232</v>
      </c>
      <c r="AR404" s="79">
        <v>0</v>
      </c>
      <c r="AS404" s="79" t="s">
        <v>256</v>
      </c>
      <c r="AT404" s="79">
        <v>0</v>
      </c>
      <c r="AU404" s="76" t="s">
        <v>256</v>
      </c>
      <c r="AV404" s="79">
        <v>9077</v>
      </c>
      <c r="AW404" s="79">
        <v>0</v>
      </c>
      <c r="AX404" s="79">
        <v>9077</v>
      </c>
      <c r="AY404" s="79">
        <v>0</v>
      </c>
      <c r="AZ404" s="79">
        <v>9077</v>
      </c>
      <c r="BA404" s="76" t="s">
        <v>3034</v>
      </c>
      <c r="BB404" s="78" t="s">
        <v>4013</v>
      </c>
      <c r="BC404" s="78" t="s">
        <v>2836</v>
      </c>
      <c r="BD404" s="76">
        <v>126</v>
      </c>
      <c r="BE404" s="78" t="s">
        <v>3663</v>
      </c>
      <c r="BF404" s="76" t="s">
        <v>4014</v>
      </c>
      <c r="BG404" s="78" t="s">
        <v>3663</v>
      </c>
      <c r="BH404" s="76" t="s">
        <v>4014</v>
      </c>
      <c r="BI404" s="78" t="s">
        <v>3663</v>
      </c>
      <c r="BJ404" s="78" t="s">
        <v>3663</v>
      </c>
      <c r="BK404" s="76" t="s">
        <v>256</v>
      </c>
      <c r="BL404" s="79">
        <v>208225</v>
      </c>
      <c r="BM404" s="79">
        <v>199148</v>
      </c>
      <c r="BN404" s="76" t="s">
        <v>256</v>
      </c>
      <c r="BO404" s="76" t="s">
        <v>256</v>
      </c>
      <c r="BP404" s="76" t="s">
        <v>256</v>
      </c>
      <c r="BQ404" s="76" t="s">
        <v>256</v>
      </c>
      <c r="BR404" s="76" t="s">
        <v>256</v>
      </c>
      <c r="BS404" s="76" t="s">
        <v>293</v>
      </c>
      <c r="BT404" s="76" t="s">
        <v>256</v>
      </c>
      <c r="BU404" s="76" t="s">
        <v>256</v>
      </c>
      <c r="BV404" s="76" t="s">
        <v>256</v>
      </c>
      <c r="BW404" s="76" t="s">
        <v>256</v>
      </c>
      <c r="BX404" s="76" t="s">
        <v>256</v>
      </c>
      <c r="BY404" s="76" t="s">
        <v>634</v>
      </c>
      <c r="BZ404" s="76" t="s">
        <v>256</v>
      </c>
      <c r="CA404" s="76" t="s">
        <v>256</v>
      </c>
      <c r="CB404" s="76" t="s">
        <v>256</v>
      </c>
      <c r="CC404" s="76" t="s">
        <v>256</v>
      </c>
      <c r="CD404" s="76" t="s">
        <v>4015</v>
      </c>
      <c r="CE404" s="76" t="s">
        <v>296</v>
      </c>
      <c r="CF404" s="76" t="s">
        <v>297</v>
      </c>
      <c r="CG404" s="76" t="s">
        <v>297</v>
      </c>
      <c r="CH404" s="76" t="s">
        <v>297</v>
      </c>
      <c r="CI404" s="76" t="s">
        <v>297</v>
      </c>
      <c r="CJ404" s="76" t="s">
        <v>297</v>
      </c>
      <c r="CK404" s="76" t="s">
        <v>297</v>
      </c>
      <c r="CL404" s="79">
        <v>0</v>
      </c>
      <c r="CM404" s="79">
        <v>0</v>
      </c>
      <c r="CN404" s="79">
        <v>0</v>
      </c>
      <c r="CO404" s="79">
        <v>0</v>
      </c>
      <c r="CP404" s="79">
        <v>0</v>
      </c>
      <c r="CQ404" s="79">
        <v>0</v>
      </c>
      <c r="CR404" s="79">
        <v>0</v>
      </c>
      <c r="CS404" s="79">
        <v>0</v>
      </c>
      <c r="CT404" s="79">
        <v>0</v>
      </c>
      <c r="CU404" s="79">
        <v>2021100052036020</v>
      </c>
      <c r="CV404" s="79" t="s">
        <v>256</v>
      </c>
      <c r="CW404" s="76" t="s">
        <v>256</v>
      </c>
      <c r="CX404" s="79" t="s">
        <v>4016</v>
      </c>
      <c r="CY404" s="79" t="s">
        <v>256</v>
      </c>
      <c r="CZ404" s="79" t="s">
        <v>256</v>
      </c>
      <c r="DA404" s="79" t="s">
        <v>256</v>
      </c>
      <c r="DB404" s="79" t="s">
        <v>256</v>
      </c>
      <c r="DC404" s="79" t="s">
        <v>256</v>
      </c>
      <c r="DD404" s="79" t="s">
        <v>256</v>
      </c>
      <c r="DE404" s="79" t="s">
        <v>256</v>
      </c>
      <c r="DF404" s="44" t="s">
        <v>256</v>
      </c>
    </row>
    <row r="405" spans="1:110" x14ac:dyDescent="0.25">
      <c r="A405" s="76" t="s">
        <v>251</v>
      </c>
      <c r="B405" s="77">
        <v>43770</v>
      </c>
      <c r="C405" s="78" t="s">
        <v>252</v>
      </c>
      <c r="D405" s="78" t="s">
        <v>253</v>
      </c>
      <c r="E405" s="76" t="s">
        <v>254</v>
      </c>
      <c r="F405" s="76" t="s">
        <v>255</v>
      </c>
      <c r="G405" s="76" t="s">
        <v>256</v>
      </c>
      <c r="H405" s="76" t="s">
        <v>257</v>
      </c>
      <c r="I405" s="76" t="s">
        <v>258</v>
      </c>
      <c r="J405" s="78" t="s">
        <v>252</v>
      </c>
      <c r="K405" s="78" t="s">
        <v>259</v>
      </c>
      <c r="L405" s="76" t="s">
        <v>260</v>
      </c>
      <c r="M405" s="76" t="s">
        <v>261</v>
      </c>
      <c r="N405" s="76" t="s">
        <v>3034</v>
      </c>
      <c r="O405" s="76" t="s">
        <v>3035</v>
      </c>
      <c r="P405" s="76" t="s">
        <v>3036</v>
      </c>
      <c r="Q405" s="76" t="s">
        <v>4006</v>
      </c>
      <c r="R405" s="76" t="s">
        <v>1053</v>
      </c>
      <c r="S405" s="76" t="s">
        <v>267</v>
      </c>
      <c r="T405" s="76" t="s">
        <v>338</v>
      </c>
      <c r="U405" s="76" t="s">
        <v>548</v>
      </c>
      <c r="V405" s="79">
        <v>300000</v>
      </c>
      <c r="W405" s="79">
        <v>0</v>
      </c>
      <c r="X405" s="76" t="s">
        <v>4007</v>
      </c>
      <c r="Y405" s="76" t="s">
        <v>4008</v>
      </c>
      <c r="Z405" s="76" t="s">
        <v>4009</v>
      </c>
      <c r="AA405" s="76" t="s">
        <v>4010</v>
      </c>
      <c r="AB405" s="76" t="s">
        <v>4011</v>
      </c>
      <c r="AC405" s="76" t="s">
        <v>256</v>
      </c>
      <c r="AD405" s="76" t="s">
        <v>4012</v>
      </c>
      <c r="AE405" s="76" t="s">
        <v>222</v>
      </c>
      <c r="AF405" s="76" t="s">
        <v>516</v>
      </c>
      <c r="AG405" s="76" t="s">
        <v>517</v>
      </c>
      <c r="AH405" s="76" t="s">
        <v>279</v>
      </c>
      <c r="AI405" s="78" t="s">
        <v>3916</v>
      </c>
      <c r="AJ405" s="78" t="s">
        <v>3643</v>
      </c>
      <c r="AK405" s="79">
        <v>14997</v>
      </c>
      <c r="AL405" s="76" t="s">
        <v>210</v>
      </c>
      <c r="AM405" s="78" t="s">
        <v>4017</v>
      </c>
      <c r="AN405" s="78" t="s">
        <v>1610</v>
      </c>
      <c r="AO405" s="78" t="s">
        <v>4017</v>
      </c>
      <c r="AP405" s="76" t="s">
        <v>317</v>
      </c>
      <c r="AQ405" s="76" t="s">
        <v>232</v>
      </c>
      <c r="AR405" s="79">
        <v>0</v>
      </c>
      <c r="AS405" s="79" t="s">
        <v>256</v>
      </c>
      <c r="AT405" s="79">
        <v>0</v>
      </c>
      <c r="AU405" s="76" t="s">
        <v>256</v>
      </c>
      <c r="AV405" s="79">
        <v>14997</v>
      </c>
      <c r="AW405" s="79">
        <v>0</v>
      </c>
      <c r="AX405" s="79">
        <v>14997</v>
      </c>
      <c r="AY405" s="79">
        <v>0</v>
      </c>
      <c r="AZ405" s="79">
        <v>14997</v>
      </c>
      <c r="BA405" s="76" t="s">
        <v>3034</v>
      </c>
      <c r="BB405" s="78" t="s">
        <v>4018</v>
      </c>
      <c r="BC405" s="78" t="s">
        <v>4018</v>
      </c>
      <c r="BD405" s="76">
        <v>151</v>
      </c>
      <c r="BE405" s="78" t="s">
        <v>4019</v>
      </c>
      <c r="BF405" s="76" t="s">
        <v>4020</v>
      </c>
      <c r="BG405" s="78" t="s">
        <v>661</v>
      </c>
      <c r="BH405" s="76" t="s">
        <v>4020</v>
      </c>
      <c r="BI405" s="78" t="s">
        <v>661</v>
      </c>
      <c r="BJ405" s="78" t="s">
        <v>661</v>
      </c>
      <c r="BK405" s="76" t="s">
        <v>256</v>
      </c>
      <c r="BL405" s="79">
        <v>175095</v>
      </c>
      <c r="BM405" s="79">
        <v>160098</v>
      </c>
      <c r="BN405" s="76" t="s">
        <v>256</v>
      </c>
      <c r="BO405" s="76" t="s">
        <v>256</v>
      </c>
      <c r="BP405" s="76" t="s">
        <v>256</v>
      </c>
      <c r="BQ405" s="76" t="s">
        <v>256</v>
      </c>
      <c r="BR405" s="76" t="s">
        <v>256</v>
      </c>
      <c r="BS405" s="76" t="s">
        <v>293</v>
      </c>
      <c r="BT405" s="76" t="s">
        <v>256</v>
      </c>
      <c r="BU405" s="76" t="s">
        <v>256</v>
      </c>
      <c r="BV405" s="76" t="s">
        <v>256</v>
      </c>
      <c r="BW405" s="76" t="s">
        <v>256</v>
      </c>
      <c r="BX405" s="76" t="s">
        <v>256</v>
      </c>
      <c r="BY405" s="76" t="s">
        <v>634</v>
      </c>
      <c r="BZ405" s="76" t="s">
        <v>256</v>
      </c>
      <c r="CA405" s="76" t="s">
        <v>256</v>
      </c>
      <c r="CB405" s="76" t="s">
        <v>256</v>
      </c>
      <c r="CC405" s="76" t="s">
        <v>256</v>
      </c>
      <c r="CD405" s="76" t="s">
        <v>4015</v>
      </c>
      <c r="CE405" s="76" t="s">
        <v>296</v>
      </c>
      <c r="CF405" s="76" t="s">
        <v>297</v>
      </c>
      <c r="CG405" s="76" t="s">
        <v>297</v>
      </c>
      <c r="CH405" s="76" t="s">
        <v>297</v>
      </c>
      <c r="CI405" s="76" t="s">
        <v>297</v>
      </c>
      <c r="CJ405" s="76" t="s">
        <v>297</v>
      </c>
      <c r="CK405" s="76" t="s">
        <v>297</v>
      </c>
      <c r="CL405" s="79">
        <v>0</v>
      </c>
      <c r="CM405" s="79">
        <v>0</v>
      </c>
      <c r="CN405" s="79">
        <v>0</v>
      </c>
      <c r="CO405" s="79">
        <v>0</v>
      </c>
      <c r="CP405" s="79">
        <v>0</v>
      </c>
      <c r="CQ405" s="79">
        <v>0</v>
      </c>
      <c r="CR405" s="79">
        <v>0</v>
      </c>
      <c r="CS405" s="79">
        <v>0</v>
      </c>
      <c r="CT405" s="79">
        <v>0</v>
      </c>
      <c r="CU405" s="79">
        <v>2021100052044800</v>
      </c>
      <c r="CV405" s="79" t="s">
        <v>256</v>
      </c>
      <c r="CW405" s="76" t="s">
        <v>256</v>
      </c>
      <c r="CX405" s="79" t="s">
        <v>4021</v>
      </c>
      <c r="CY405" s="79" t="s">
        <v>256</v>
      </c>
      <c r="CZ405" s="79" t="s">
        <v>256</v>
      </c>
      <c r="DA405" s="79" t="s">
        <v>256</v>
      </c>
      <c r="DB405" s="79" t="s">
        <v>256</v>
      </c>
      <c r="DC405" s="79" t="s">
        <v>256</v>
      </c>
      <c r="DD405" s="79" t="s">
        <v>256</v>
      </c>
      <c r="DE405" s="79" t="s">
        <v>256</v>
      </c>
      <c r="DF405" s="44" t="s">
        <v>256</v>
      </c>
    </row>
    <row r="406" spans="1:110" x14ac:dyDescent="0.25">
      <c r="A406" s="76" t="s">
        <v>251</v>
      </c>
      <c r="B406" s="77">
        <v>43770</v>
      </c>
      <c r="C406" s="78" t="s">
        <v>252</v>
      </c>
      <c r="D406" s="78" t="s">
        <v>253</v>
      </c>
      <c r="E406" s="76" t="s">
        <v>254</v>
      </c>
      <c r="F406" s="76" t="s">
        <v>255</v>
      </c>
      <c r="G406" s="76" t="s">
        <v>256</v>
      </c>
      <c r="H406" s="76" t="s">
        <v>257</v>
      </c>
      <c r="I406" s="76" t="s">
        <v>258</v>
      </c>
      <c r="J406" s="78" t="s">
        <v>252</v>
      </c>
      <c r="K406" s="78" t="s">
        <v>259</v>
      </c>
      <c r="L406" s="76" t="s">
        <v>260</v>
      </c>
      <c r="M406" s="76" t="s">
        <v>261</v>
      </c>
      <c r="N406" s="76" t="s">
        <v>3034</v>
      </c>
      <c r="O406" s="76" t="s">
        <v>3035</v>
      </c>
      <c r="P406" s="76" t="s">
        <v>3036</v>
      </c>
      <c r="Q406" s="76" t="s">
        <v>4006</v>
      </c>
      <c r="R406" s="76" t="s">
        <v>1053</v>
      </c>
      <c r="S406" s="76" t="s">
        <v>267</v>
      </c>
      <c r="T406" s="76" t="s">
        <v>338</v>
      </c>
      <c r="U406" s="76" t="s">
        <v>548</v>
      </c>
      <c r="V406" s="79">
        <v>300000</v>
      </c>
      <c r="W406" s="79">
        <v>0</v>
      </c>
      <c r="X406" s="76" t="s">
        <v>4007</v>
      </c>
      <c r="Y406" s="76" t="s">
        <v>4008</v>
      </c>
      <c r="Z406" s="76" t="s">
        <v>4009</v>
      </c>
      <c r="AA406" s="76" t="s">
        <v>4010</v>
      </c>
      <c r="AB406" s="76" t="s">
        <v>4011</v>
      </c>
      <c r="AC406" s="76" t="s">
        <v>256</v>
      </c>
      <c r="AD406" s="76" t="s">
        <v>4012</v>
      </c>
      <c r="AE406" s="76" t="s">
        <v>222</v>
      </c>
      <c r="AF406" s="76" t="s">
        <v>516</v>
      </c>
      <c r="AG406" s="76" t="s">
        <v>517</v>
      </c>
      <c r="AH406" s="76" t="s">
        <v>279</v>
      </c>
      <c r="AI406" s="78" t="s">
        <v>3916</v>
      </c>
      <c r="AJ406" s="78" t="s">
        <v>3643</v>
      </c>
      <c r="AK406" s="79">
        <v>11987</v>
      </c>
      <c r="AL406" s="76" t="s">
        <v>210</v>
      </c>
      <c r="AM406" s="78" t="s">
        <v>4022</v>
      </c>
      <c r="AN406" s="78" t="s">
        <v>4023</v>
      </c>
      <c r="AO406" s="78" t="s">
        <v>4023</v>
      </c>
      <c r="AP406" s="76" t="s">
        <v>317</v>
      </c>
      <c r="AQ406" s="76" t="s">
        <v>232</v>
      </c>
      <c r="AR406" s="79">
        <v>0</v>
      </c>
      <c r="AS406" s="79" t="s">
        <v>256</v>
      </c>
      <c r="AT406" s="79">
        <v>0</v>
      </c>
      <c r="AU406" s="76" t="s">
        <v>256</v>
      </c>
      <c r="AV406" s="79">
        <v>11987</v>
      </c>
      <c r="AW406" s="79">
        <v>0</v>
      </c>
      <c r="AX406" s="79">
        <v>11987</v>
      </c>
      <c r="AY406" s="79">
        <v>0</v>
      </c>
      <c r="AZ406" s="79">
        <v>11987</v>
      </c>
      <c r="BA406" s="76" t="s">
        <v>3034</v>
      </c>
      <c r="BB406" s="78" t="s">
        <v>4024</v>
      </c>
      <c r="BC406" s="78" t="s">
        <v>4024</v>
      </c>
      <c r="BD406" s="76">
        <v>210</v>
      </c>
      <c r="BE406" s="78" t="s">
        <v>4025</v>
      </c>
      <c r="BF406" s="76" t="s">
        <v>4026</v>
      </c>
      <c r="BG406" s="78" t="s">
        <v>4027</v>
      </c>
      <c r="BH406" s="76" t="s">
        <v>4026</v>
      </c>
      <c r="BI406" s="78" t="s">
        <v>4027</v>
      </c>
      <c r="BJ406" s="78" t="s">
        <v>4027</v>
      </c>
      <c r="BK406" s="76" t="s">
        <v>256</v>
      </c>
      <c r="BL406" s="79">
        <v>151822</v>
      </c>
      <c r="BM406" s="79">
        <v>139835</v>
      </c>
      <c r="BN406" s="76" t="s">
        <v>256</v>
      </c>
      <c r="BO406" s="76" t="s">
        <v>256</v>
      </c>
      <c r="BP406" s="76" t="s">
        <v>256</v>
      </c>
      <c r="BQ406" s="76" t="s">
        <v>256</v>
      </c>
      <c r="BR406" s="76" t="s">
        <v>256</v>
      </c>
      <c r="BS406" s="76" t="s">
        <v>293</v>
      </c>
      <c r="BT406" s="76" t="s">
        <v>256</v>
      </c>
      <c r="BU406" s="76" t="s">
        <v>256</v>
      </c>
      <c r="BV406" s="76" t="s">
        <v>256</v>
      </c>
      <c r="BW406" s="76" t="s">
        <v>256</v>
      </c>
      <c r="BX406" s="76" t="s">
        <v>256</v>
      </c>
      <c r="BY406" s="76" t="s">
        <v>634</v>
      </c>
      <c r="BZ406" s="76" t="s">
        <v>256</v>
      </c>
      <c r="CA406" s="76" t="s">
        <v>256</v>
      </c>
      <c r="CB406" s="76" t="s">
        <v>256</v>
      </c>
      <c r="CC406" s="76" t="s">
        <v>256</v>
      </c>
      <c r="CD406" s="76" t="s">
        <v>4015</v>
      </c>
      <c r="CE406" s="76" t="s">
        <v>296</v>
      </c>
      <c r="CF406" s="76" t="s">
        <v>297</v>
      </c>
      <c r="CG406" s="76" t="s">
        <v>297</v>
      </c>
      <c r="CH406" s="76" t="s">
        <v>297</v>
      </c>
      <c r="CI406" s="76" t="s">
        <v>297</v>
      </c>
      <c r="CJ406" s="76" t="s">
        <v>297</v>
      </c>
      <c r="CK406" s="76" t="s">
        <v>297</v>
      </c>
      <c r="CL406" s="79">
        <v>0</v>
      </c>
      <c r="CM406" s="79">
        <v>0</v>
      </c>
      <c r="CN406" s="79">
        <v>0</v>
      </c>
      <c r="CO406" s="79">
        <v>0</v>
      </c>
      <c r="CP406" s="79">
        <v>0</v>
      </c>
      <c r="CQ406" s="79">
        <v>0</v>
      </c>
      <c r="CR406" s="79">
        <v>0</v>
      </c>
      <c r="CS406" s="79">
        <v>0</v>
      </c>
      <c r="CT406" s="79">
        <v>0</v>
      </c>
      <c r="CU406" s="79">
        <v>2021100052076640</v>
      </c>
      <c r="CV406" s="79" t="s">
        <v>256</v>
      </c>
      <c r="CW406" s="76" t="s">
        <v>256</v>
      </c>
      <c r="CX406" s="79" t="s">
        <v>4028</v>
      </c>
      <c r="CY406" s="79" t="s">
        <v>256</v>
      </c>
      <c r="CZ406" s="79" t="s">
        <v>256</v>
      </c>
      <c r="DA406" s="79" t="s">
        <v>256</v>
      </c>
      <c r="DB406" s="79" t="s">
        <v>256</v>
      </c>
      <c r="DC406" s="79" t="s">
        <v>256</v>
      </c>
      <c r="DD406" s="79" t="s">
        <v>256</v>
      </c>
      <c r="DE406" s="79" t="s">
        <v>256</v>
      </c>
      <c r="DF406" s="44" t="s">
        <v>256</v>
      </c>
    </row>
    <row r="407" spans="1:110" x14ac:dyDescent="0.25">
      <c r="A407" s="76" t="s">
        <v>251</v>
      </c>
      <c r="B407" s="77">
        <v>43770</v>
      </c>
      <c r="C407" s="78" t="s">
        <v>252</v>
      </c>
      <c r="D407" s="78" t="s">
        <v>253</v>
      </c>
      <c r="E407" s="76" t="s">
        <v>254</v>
      </c>
      <c r="F407" s="76" t="s">
        <v>255</v>
      </c>
      <c r="G407" s="76" t="s">
        <v>256</v>
      </c>
      <c r="H407" s="76" t="s">
        <v>257</v>
      </c>
      <c r="I407" s="76" t="s">
        <v>258</v>
      </c>
      <c r="J407" s="78" t="s">
        <v>252</v>
      </c>
      <c r="K407" s="78" t="s">
        <v>259</v>
      </c>
      <c r="L407" s="76" t="s">
        <v>260</v>
      </c>
      <c r="M407" s="76" t="s">
        <v>261</v>
      </c>
      <c r="N407" s="76" t="s">
        <v>3034</v>
      </c>
      <c r="O407" s="76" t="s">
        <v>3035</v>
      </c>
      <c r="P407" s="76" t="s">
        <v>3036</v>
      </c>
      <c r="Q407" s="76" t="s">
        <v>4006</v>
      </c>
      <c r="R407" s="76" t="s">
        <v>1053</v>
      </c>
      <c r="S407" s="76" t="s">
        <v>267</v>
      </c>
      <c r="T407" s="76" t="s">
        <v>338</v>
      </c>
      <c r="U407" s="76" t="s">
        <v>548</v>
      </c>
      <c r="V407" s="79">
        <v>300000</v>
      </c>
      <c r="W407" s="79">
        <v>0</v>
      </c>
      <c r="X407" s="76" t="s">
        <v>4007</v>
      </c>
      <c r="Y407" s="76" t="s">
        <v>4008</v>
      </c>
      <c r="Z407" s="76" t="s">
        <v>4009</v>
      </c>
      <c r="AA407" s="76" t="s">
        <v>4010</v>
      </c>
      <c r="AB407" s="76" t="s">
        <v>4011</v>
      </c>
      <c r="AC407" s="76" t="s">
        <v>256</v>
      </c>
      <c r="AD407" s="76" t="s">
        <v>4012</v>
      </c>
      <c r="AE407" s="76" t="s">
        <v>222</v>
      </c>
      <c r="AF407" s="76" t="s">
        <v>516</v>
      </c>
      <c r="AG407" s="76" t="s">
        <v>517</v>
      </c>
      <c r="AH407" s="76" t="s">
        <v>279</v>
      </c>
      <c r="AI407" s="78" t="s">
        <v>3916</v>
      </c>
      <c r="AJ407" s="78" t="s">
        <v>3643</v>
      </c>
      <c r="AK407" s="79">
        <v>57186</v>
      </c>
      <c r="AL407" s="76" t="s">
        <v>213</v>
      </c>
      <c r="AM407" s="78" t="s">
        <v>1603</v>
      </c>
      <c r="AN407" s="78" t="s">
        <v>1603</v>
      </c>
      <c r="AO407" s="78" t="s">
        <v>1603</v>
      </c>
      <c r="AP407" s="76" t="s">
        <v>232</v>
      </c>
      <c r="AQ407" s="76" t="s">
        <v>232</v>
      </c>
      <c r="AR407" s="79">
        <v>5700</v>
      </c>
      <c r="AS407" s="79" t="s">
        <v>256</v>
      </c>
      <c r="AT407" s="79">
        <v>7434</v>
      </c>
      <c r="AU407" s="76" t="s">
        <v>4029</v>
      </c>
      <c r="AV407" s="79">
        <v>44052</v>
      </c>
      <c r="AW407" s="79">
        <v>3304</v>
      </c>
      <c r="AX407" s="79">
        <v>40748</v>
      </c>
      <c r="AY407" s="79">
        <v>0</v>
      </c>
      <c r="AZ407" s="79">
        <v>44052</v>
      </c>
      <c r="BA407" s="76" t="s">
        <v>4008</v>
      </c>
      <c r="BB407" s="78" t="s">
        <v>3577</v>
      </c>
      <c r="BC407" s="78" t="s">
        <v>3577</v>
      </c>
      <c r="BD407" s="76">
        <v>95</v>
      </c>
      <c r="BE407" s="78" t="s">
        <v>2832</v>
      </c>
      <c r="BF407" s="76" t="s">
        <v>4030</v>
      </c>
      <c r="BG407" s="78" t="s">
        <v>2832</v>
      </c>
      <c r="BH407" s="76" t="s">
        <v>4030</v>
      </c>
      <c r="BI407" s="78" t="s">
        <v>2832</v>
      </c>
      <c r="BJ407" s="78" t="s">
        <v>2832</v>
      </c>
      <c r="BK407" s="76" t="s">
        <v>256</v>
      </c>
      <c r="BL407" s="79">
        <v>252277</v>
      </c>
      <c r="BM407" s="79">
        <v>208225</v>
      </c>
      <c r="BN407" s="76" t="s">
        <v>256</v>
      </c>
      <c r="BO407" s="76" t="s">
        <v>256</v>
      </c>
      <c r="BP407" s="76" t="s">
        <v>256</v>
      </c>
      <c r="BQ407" s="76" t="s">
        <v>256</v>
      </c>
      <c r="BR407" s="76" t="s">
        <v>256</v>
      </c>
      <c r="BS407" s="76" t="s">
        <v>293</v>
      </c>
      <c r="BT407" s="76" t="s">
        <v>256</v>
      </c>
      <c r="BU407" s="76" t="s">
        <v>256</v>
      </c>
      <c r="BV407" s="76" t="s">
        <v>256</v>
      </c>
      <c r="BW407" s="76" t="s">
        <v>256</v>
      </c>
      <c r="BX407" s="76" t="s">
        <v>256</v>
      </c>
      <c r="BY407" s="76" t="s">
        <v>634</v>
      </c>
      <c r="BZ407" s="76" t="s">
        <v>256</v>
      </c>
      <c r="CA407" s="76" t="s">
        <v>256</v>
      </c>
      <c r="CB407" s="76" t="s">
        <v>256</v>
      </c>
      <c r="CC407" s="76" t="s">
        <v>256</v>
      </c>
      <c r="CD407" s="76" t="s">
        <v>4015</v>
      </c>
      <c r="CE407" s="76" t="s">
        <v>296</v>
      </c>
      <c r="CF407" s="76" t="s">
        <v>297</v>
      </c>
      <c r="CG407" s="76" t="s">
        <v>297</v>
      </c>
      <c r="CH407" s="76" t="s">
        <v>297</v>
      </c>
      <c r="CI407" s="76" t="s">
        <v>297</v>
      </c>
      <c r="CJ407" s="76" t="s">
        <v>297</v>
      </c>
      <c r="CK407" s="76" t="s">
        <v>297</v>
      </c>
      <c r="CL407" s="79">
        <v>0</v>
      </c>
      <c r="CM407" s="79">
        <v>0</v>
      </c>
      <c r="CN407" s="79">
        <v>0</v>
      </c>
      <c r="CO407" s="79">
        <v>0</v>
      </c>
      <c r="CP407" s="79">
        <v>0</v>
      </c>
      <c r="CQ407" s="79">
        <v>0</v>
      </c>
      <c r="CR407" s="79">
        <v>0</v>
      </c>
      <c r="CS407" s="79">
        <v>0</v>
      </c>
      <c r="CT407" s="79">
        <v>0</v>
      </c>
      <c r="CU407" s="79">
        <v>2021100052016340</v>
      </c>
      <c r="CV407" s="79" t="s">
        <v>256</v>
      </c>
      <c r="CW407" s="76" t="s">
        <v>256</v>
      </c>
      <c r="CX407" s="79" t="s">
        <v>4031</v>
      </c>
      <c r="CY407" s="79" t="s">
        <v>256</v>
      </c>
      <c r="CZ407" s="79" t="s">
        <v>256</v>
      </c>
      <c r="DA407" s="79" t="s">
        <v>256</v>
      </c>
      <c r="DB407" s="79" t="s">
        <v>256</v>
      </c>
      <c r="DC407" s="79" t="s">
        <v>256</v>
      </c>
      <c r="DD407" s="79" t="s">
        <v>256</v>
      </c>
      <c r="DE407" s="79" t="s">
        <v>256</v>
      </c>
      <c r="DF407" s="44" t="s">
        <v>256</v>
      </c>
    </row>
    <row r="408" spans="1:110" x14ac:dyDescent="0.25">
      <c r="A408" s="76" t="s">
        <v>251</v>
      </c>
      <c r="B408" s="77">
        <v>43770</v>
      </c>
      <c r="C408" s="78" t="s">
        <v>252</v>
      </c>
      <c r="D408" s="78" t="s">
        <v>253</v>
      </c>
      <c r="E408" s="76" t="s">
        <v>254</v>
      </c>
      <c r="F408" s="76" t="s">
        <v>255</v>
      </c>
      <c r="G408" s="76" t="s">
        <v>256</v>
      </c>
      <c r="H408" s="76" t="s">
        <v>257</v>
      </c>
      <c r="I408" s="76" t="s">
        <v>258</v>
      </c>
      <c r="J408" s="78" t="s">
        <v>252</v>
      </c>
      <c r="K408" s="78" t="s">
        <v>259</v>
      </c>
      <c r="L408" s="76" t="s">
        <v>260</v>
      </c>
      <c r="M408" s="76" t="s">
        <v>261</v>
      </c>
      <c r="N408" s="76" t="s">
        <v>4032</v>
      </c>
      <c r="O408" s="76" t="s">
        <v>4033</v>
      </c>
      <c r="P408" s="76" t="s">
        <v>4034</v>
      </c>
      <c r="Q408" s="76" t="s">
        <v>4035</v>
      </c>
      <c r="R408" s="76" t="s">
        <v>404</v>
      </c>
      <c r="S408" s="76" t="s">
        <v>304</v>
      </c>
      <c r="T408" s="76" t="s">
        <v>268</v>
      </c>
      <c r="U408" s="76" t="s">
        <v>269</v>
      </c>
      <c r="V408" s="79">
        <v>300000</v>
      </c>
      <c r="W408" s="79">
        <v>0</v>
      </c>
      <c r="X408" s="76" t="s">
        <v>4036</v>
      </c>
      <c r="Y408" s="76" t="s">
        <v>4037</v>
      </c>
      <c r="Z408" s="76" t="s">
        <v>1816</v>
      </c>
      <c r="AA408" s="76" t="s">
        <v>1817</v>
      </c>
      <c r="AB408" s="76" t="s">
        <v>4038</v>
      </c>
      <c r="AC408" s="76" t="s">
        <v>256</v>
      </c>
      <c r="AD408" s="76" t="s">
        <v>4039</v>
      </c>
      <c r="AE408" s="76" t="s">
        <v>223</v>
      </c>
      <c r="AF408" s="76" t="s">
        <v>4040</v>
      </c>
      <c r="AG408" s="76" t="s">
        <v>4041</v>
      </c>
      <c r="AH408" s="76" t="s">
        <v>368</v>
      </c>
      <c r="AI408" s="78" t="s">
        <v>2744</v>
      </c>
      <c r="AJ408" s="78" t="s">
        <v>3643</v>
      </c>
      <c r="AK408" s="79">
        <v>6937</v>
      </c>
      <c r="AL408" s="76" t="s">
        <v>209</v>
      </c>
      <c r="AM408" s="78" t="s">
        <v>2767</v>
      </c>
      <c r="AN408" s="78" t="s">
        <v>2767</v>
      </c>
      <c r="AO408" s="78" t="s">
        <v>2767</v>
      </c>
      <c r="AP408" s="76" t="s">
        <v>317</v>
      </c>
      <c r="AQ408" s="76" t="s">
        <v>232</v>
      </c>
      <c r="AR408" s="79">
        <v>0</v>
      </c>
      <c r="AS408" s="79" t="s">
        <v>256</v>
      </c>
      <c r="AT408" s="79">
        <v>0</v>
      </c>
      <c r="AU408" s="76" t="s">
        <v>256</v>
      </c>
      <c r="AV408" s="79">
        <v>6937</v>
      </c>
      <c r="AW408" s="79">
        <v>0</v>
      </c>
      <c r="AX408" s="79">
        <v>6937</v>
      </c>
      <c r="AY408" s="79">
        <v>0</v>
      </c>
      <c r="AZ408" s="79">
        <v>6937</v>
      </c>
      <c r="BA408" s="76" t="s">
        <v>4032</v>
      </c>
      <c r="BB408" s="78" t="s">
        <v>2767</v>
      </c>
      <c r="BC408" s="78" t="s">
        <v>2767</v>
      </c>
      <c r="BD408" s="76">
        <v>132</v>
      </c>
      <c r="BE408" s="78" t="s">
        <v>1609</v>
      </c>
      <c r="BF408" s="76" t="s">
        <v>4042</v>
      </c>
      <c r="BG408" s="78" t="s">
        <v>1609</v>
      </c>
      <c r="BH408" s="76" t="s">
        <v>4042</v>
      </c>
      <c r="BI408" s="78" t="s">
        <v>1609</v>
      </c>
      <c r="BJ408" s="78" t="s">
        <v>1609</v>
      </c>
      <c r="BK408" s="76" t="s">
        <v>256</v>
      </c>
      <c r="BL408" s="79">
        <v>205400</v>
      </c>
      <c r="BM408" s="79">
        <v>198463</v>
      </c>
      <c r="BN408" s="76" t="s">
        <v>256</v>
      </c>
      <c r="BO408" s="76" t="s">
        <v>256</v>
      </c>
      <c r="BP408" s="76" t="s">
        <v>256</v>
      </c>
      <c r="BQ408" s="76" t="s">
        <v>256</v>
      </c>
      <c r="BR408" s="76" t="s">
        <v>256</v>
      </c>
      <c r="BS408" s="76" t="s">
        <v>293</v>
      </c>
      <c r="BT408" s="76" t="s">
        <v>256</v>
      </c>
      <c r="BU408" s="76" t="s">
        <v>256</v>
      </c>
      <c r="BV408" s="76" t="s">
        <v>256</v>
      </c>
      <c r="BW408" s="76" t="s">
        <v>256</v>
      </c>
      <c r="BX408" s="76" t="s">
        <v>256</v>
      </c>
      <c r="BY408" s="76" t="s">
        <v>4043</v>
      </c>
      <c r="BZ408" s="76" t="s">
        <v>256</v>
      </c>
      <c r="CA408" s="76" t="s">
        <v>256</v>
      </c>
      <c r="CB408" s="76" t="s">
        <v>256</v>
      </c>
      <c r="CC408" s="76" t="s">
        <v>256</v>
      </c>
      <c r="CD408" s="76" t="s">
        <v>4044</v>
      </c>
      <c r="CE408" s="76" t="s">
        <v>296</v>
      </c>
      <c r="CF408" s="76" t="s">
        <v>297</v>
      </c>
      <c r="CG408" s="76" t="s">
        <v>297</v>
      </c>
      <c r="CH408" s="76" t="s">
        <v>297</v>
      </c>
      <c r="CI408" s="76" t="s">
        <v>297</v>
      </c>
      <c r="CJ408" s="76" t="s">
        <v>297</v>
      </c>
      <c r="CK408" s="76" t="s">
        <v>297</v>
      </c>
      <c r="CL408" s="79">
        <v>0</v>
      </c>
      <c r="CM408" s="79">
        <v>0</v>
      </c>
      <c r="CN408" s="79">
        <v>0</v>
      </c>
      <c r="CO408" s="79">
        <v>0</v>
      </c>
      <c r="CP408" s="79">
        <v>0</v>
      </c>
      <c r="CQ408" s="79">
        <v>0</v>
      </c>
      <c r="CR408" s="79">
        <v>0</v>
      </c>
      <c r="CS408" s="79">
        <v>0</v>
      </c>
      <c r="CT408" s="79">
        <v>0</v>
      </c>
      <c r="CU408" s="79">
        <v>2021100052039580</v>
      </c>
      <c r="CV408" s="79" t="s">
        <v>256</v>
      </c>
      <c r="CW408" s="76" t="s">
        <v>256</v>
      </c>
      <c r="CX408" s="79" t="s">
        <v>4045</v>
      </c>
      <c r="CY408" s="79" t="s">
        <v>256</v>
      </c>
      <c r="CZ408" s="79" t="s">
        <v>256</v>
      </c>
      <c r="DA408" s="79" t="s">
        <v>256</v>
      </c>
      <c r="DB408" s="79" t="s">
        <v>256</v>
      </c>
      <c r="DC408" s="79" t="s">
        <v>256</v>
      </c>
      <c r="DD408" s="79" t="s">
        <v>256</v>
      </c>
      <c r="DE408" s="79" t="s">
        <v>256</v>
      </c>
      <c r="DF408" s="44" t="s">
        <v>256</v>
      </c>
    </row>
    <row r="409" spans="1:110" x14ac:dyDescent="0.25">
      <c r="A409" s="76" t="s">
        <v>251</v>
      </c>
      <c r="B409" s="77">
        <v>43770</v>
      </c>
      <c r="C409" s="78" t="s">
        <v>252</v>
      </c>
      <c r="D409" s="78" t="s">
        <v>253</v>
      </c>
      <c r="E409" s="76" t="s">
        <v>254</v>
      </c>
      <c r="F409" s="76" t="s">
        <v>255</v>
      </c>
      <c r="G409" s="76" t="s">
        <v>256</v>
      </c>
      <c r="H409" s="76" t="s">
        <v>257</v>
      </c>
      <c r="I409" s="76" t="s">
        <v>258</v>
      </c>
      <c r="J409" s="78" t="s">
        <v>252</v>
      </c>
      <c r="K409" s="78" t="s">
        <v>259</v>
      </c>
      <c r="L409" s="76" t="s">
        <v>260</v>
      </c>
      <c r="M409" s="76" t="s">
        <v>261</v>
      </c>
      <c r="N409" s="76" t="s">
        <v>4032</v>
      </c>
      <c r="O409" s="76" t="s">
        <v>4033</v>
      </c>
      <c r="P409" s="76" t="s">
        <v>4034</v>
      </c>
      <c r="Q409" s="76" t="s">
        <v>4035</v>
      </c>
      <c r="R409" s="76" t="s">
        <v>404</v>
      </c>
      <c r="S409" s="76" t="s">
        <v>304</v>
      </c>
      <c r="T409" s="76" t="s">
        <v>268</v>
      </c>
      <c r="U409" s="76" t="s">
        <v>269</v>
      </c>
      <c r="V409" s="79">
        <v>300000</v>
      </c>
      <c r="W409" s="79">
        <v>0</v>
      </c>
      <c r="X409" s="76" t="s">
        <v>4036</v>
      </c>
      <c r="Y409" s="76" t="s">
        <v>4037</v>
      </c>
      <c r="Z409" s="76" t="s">
        <v>1816</v>
      </c>
      <c r="AA409" s="76" t="s">
        <v>1817</v>
      </c>
      <c r="AB409" s="76" t="s">
        <v>4038</v>
      </c>
      <c r="AC409" s="76" t="s">
        <v>256</v>
      </c>
      <c r="AD409" s="76" t="s">
        <v>4039</v>
      </c>
      <c r="AE409" s="76" t="s">
        <v>223</v>
      </c>
      <c r="AF409" s="76" t="s">
        <v>4040</v>
      </c>
      <c r="AG409" s="76" t="s">
        <v>4041</v>
      </c>
      <c r="AH409" s="76" t="s">
        <v>368</v>
      </c>
      <c r="AI409" s="78" t="s">
        <v>2744</v>
      </c>
      <c r="AJ409" s="78" t="s">
        <v>3643</v>
      </c>
      <c r="AK409" s="79">
        <v>98077</v>
      </c>
      <c r="AL409" s="76" t="s">
        <v>214</v>
      </c>
      <c r="AM409" s="78" t="s">
        <v>3644</v>
      </c>
      <c r="AN409" s="78" t="s">
        <v>3644</v>
      </c>
      <c r="AO409" s="78" t="s">
        <v>3644</v>
      </c>
      <c r="AP409" s="76" t="s">
        <v>232</v>
      </c>
      <c r="AQ409" s="76" t="s">
        <v>232</v>
      </c>
      <c r="AR409" s="79">
        <v>3477</v>
      </c>
      <c r="AS409" s="79" t="s">
        <v>256</v>
      </c>
      <c r="AT409" s="79">
        <v>0</v>
      </c>
      <c r="AU409" s="76" t="s">
        <v>4046</v>
      </c>
      <c r="AV409" s="79">
        <v>94600</v>
      </c>
      <c r="AW409" s="79">
        <v>7095</v>
      </c>
      <c r="AX409" s="79">
        <v>87505</v>
      </c>
      <c r="AY409" s="79">
        <v>0</v>
      </c>
      <c r="AZ409" s="79">
        <v>94600</v>
      </c>
      <c r="BA409" s="76" t="s">
        <v>4037</v>
      </c>
      <c r="BB409" s="78" t="s">
        <v>3578</v>
      </c>
      <c r="BC409" s="78" t="s">
        <v>3578</v>
      </c>
      <c r="BD409" s="76">
        <v>96</v>
      </c>
      <c r="BE409" s="78" t="s">
        <v>2752</v>
      </c>
      <c r="BF409" s="76" t="s">
        <v>4047</v>
      </c>
      <c r="BG409" s="78" t="s">
        <v>2752</v>
      </c>
      <c r="BH409" s="76" t="s">
        <v>4047</v>
      </c>
      <c r="BI409" s="78" t="s">
        <v>2752</v>
      </c>
      <c r="BJ409" s="78" t="s">
        <v>2752</v>
      </c>
      <c r="BK409" s="76" t="s">
        <v>256</v>
      </c>
      <c r="BL409" s="79">
        <v>300000</v>
      </c>
      <c r="BM409" s="79">
        <v>205400</v>
      </c>
      <c r="BN409" s="76" t="s">
        <v>256</v>
      </c>
      <c r="BO409" s="76" t="s">
        <v>256</v>
      </c>
      <c r="BP409" s="76" t="s">
        <v>256</v>
      </c>
      <c r="BQ409" s="76" t="s">
        <v>256</v>
      </c>
      <c r="BR409" s="76" t="s">
        <v>256</v>
      </c>
      <c r="BS409" s="76" t="s">
        <v>293</v>
      </c>
      <c r="BT409" s="76" t="s">
        <v>256</v>
      </c>
      <c r="BU409" s="76" t="s">
        <v>256</v>
      </c>
      <c r="BV409" s="76" t="s">
        <v>256</v>
      </c>
      <c r="BW409" s="76" t="s">
        <v>256</v>
      </c>
      <c r="BX409" s="76" t="s">
        <v>256</v>
      </c>
      <c r="BY409" s="76" t="s">
        <v>4043</v>
      </c>
      <c r="BZ409" s="76" t="s">
        <v>256</v>
      </c>
      <c r="CA409" s="76" t="s">
        <v>256</v>
      </c>
      <c r="CB409" s="76" t="s">
        <v>256</v>
      </c>
      <c r="CC409" s="76" t="s">
        <v>256</v>
      </c>
      <c r="CD409" s="76" t="s">
        <v>4044</v>
      </c>
      <c r="CE409" s="76" t="s">
        <v>296</v>
      </c>
      <c r="CF409" s="76" t="s">
        <v>297</v>
      </c>
      <c r="CG409" s="76" t="s">
        <v>297</v>
      </c>
      <c r="CH409" s="76" t="s">
        <v>297</v>
      </c>
      <c r="CI409" s="76" t="s">
        <v>297</v>
      </c>
      <c r="CJ409" s="76" t="s">
        <v>297</v>
      </c>
      <c r="CK409" s="76" t="s">
        <v>297</v>
      </c>
      <c r="CL409" s="79">
        <v>0</v>
      </c>
      <c r="CM409" s="79">
        <v>0</v>
      </c>
      <c r="CN409" s="79">
        <v>0</v>
      </c>
      <c r="CO409" s="79">
        <v>0</v>
      </c>
      <c r="CP409" s="79">
        <v>0</v>
      </c>
      <c r="CQ409" s="79">
        <v>0</v>
      </c>
      <c r="CR409" s="79">
        <v>0</v>
      </c>
      <c r="CS409" s="79">
        <v>0</v>
      </c>
      <c r="CT409" s="79">
        <v>0</v>
      </c>
      <c r="CU409" s="79">
        <v>2021100052016600</v>
      </c>
      <c r="CV409" s="79" t="s">
        <v>256</v>
      </c>
      <c r="CW409" s="76" t="s">
        <v>256</v>
      </c>
      <c r="CX409" s="79" t="s">
        <v>4048</v>
      </c>
      <c r="CY409" s="79" t="s">
        <v>256</v>
      </c>
      <c r="CZ409" s="79" t="s">
        <v>256</v>
      </c>
      <c r="DA409" s="79" t="s">
        <v>256</v>
      </c>
      <c r="DB409" s="79" t="s">
        <v>256</v>
      </c>
      <c r="DC409" s="79" t="s">
        <v>256</v>
      </c>
      <c r="DD409" s="79" t="s">
        <v>256</v>
      </c>
      <c r="DE409" s="79" t="s">
        <v>256</v>
      </c>
      <c r="DF409" s="44" t="s">
        <v>256</v>
      </c>
    </row>
    <row r="410" spans="1:110" x14ac:dyDescent="0.25">
      <c r="A410" s="76" t="s">
        <v>251</v>
      </c>
      <c r="B410" s="77">
        <v>43770</v>
      </c>
      <c r="C410" s="78" t="s">
        <v>252</v>
      </c>
      <c r="D410" s="78" t="s">
        <v>253</v>
      </c>
      <c r="E410" s="76" t="s">
        <v>254</v>
      </c>
      <c r="F410" s="76" t="s">
        <v>255</v>
      </c>
      <c r="G410" s="76" t="s">
        <v>256</v>
      </c>
      <c r="H410" s="76" t="s">
        <v>257</v>
      </c>
      <c r="I410" s="76" t="s">
        <v>258</v>
      </c>
      <c r="J410" s="78" t="s">
        <v>252</v>
      </c>
      <c r="K410" s="78" t="s">
        <v>259</v>
      </c>
      <c r="L410" s="76" t="s">
        <v>260</v>
      </c>
      <c r="M410" s="76" t="s">
        <v>261</v>
      </c>
      <c r="N410" s="76" t="s">
        <v>1386</v>
      </c>
      <c r="O410" s="76" t="s">
        <v>1387</v>
      </c>
      <c r="P410" s="76" t="s">
        <v>1388</v>
      </c>
      <c r="Q410" s="76" t="s">
        <v>1386</v>
      </c>
      <c r="R410" s="76" t="s">
        <v>1389</v>
      </c>
      <c r="S410" s="76" t="s">
        <v>422</v>
      </c>
      <c r="T410" s="76" t="s">
        <v>338</v>
      </c>
      <c r="U410" s="76" t="s">
        <v>203</v>
      </c>
      <c r="V410" s="79">
        <v>300000</v>
      </c>
      <c r="W410" s="79">
        <v>0</v>
      </c>
      <c r="X410" s="76" t="s">
        <v>4049</v>
      </c>
      <c r="Y410" s="76" t="s">
        <v>610</v>
      </c>
      <c r="Z410" s="76" t="s">
        <v>362</v>
      </c>
      <c r="AA410" s="76" t="s">
        <v>611</v>
      </c>
      <c r="AB410" s="76" t="s">
        <v>612</v>
      </c>
      <c r="AC410" s="76" t="s">
        <v>613</v>
      </c>
      <c r="AD410" s="76" t="s">
        <v>614</v>
      </c>
      <c r="AE410" s="76" t="s">
        <v>222</v>
      </c>
      <c r="AF410" s="76" t="s">
        <v>2929</v>
      </c>
      <c r="AG410" s="76" t="s">
        <v>2930</v>
      </c>
      <c r="AH410" s="76" t="s">
        <v>431</v>
      </c>
      <c r="AI410" s="78" t="s">
        <v>4050</v>
      </c>
      <c r="AJ410" s="78" t="s">
        <v>4050</v>
      </c>
      <c r="AK410" s="79">
        <v>2775</v>
      </c>
      <c r="AL410" s="76" t="s">
        <v>209</v>
      </c>
      <c r="AM410" s="78" t="s">
        <v>3643</v>
      </c>
      <c r="AN410" s="78" t="s">
        <v>3643</v>
      </c>
      <c r="AO410" s="78" t="s">
        <v>3643</v>
      </c>
      <c r="AP410" s="76" t="s">
        <v>317</v>
      </c>
      <c r="AQ410" s="76" t="s">
        <v>373</v>
      </c>
      <c r="AR410" s="79">
        <v>0</v>
      </c>
      <c r="AS410" s="79" t="s">
        <v>256</v>
      </c>
      <c r="AT410" s="79">
        <v>0</v>
      </c>
      <c r="AU410" s="76" t="s">
        <v>256</v>
      </c>
      <c r="AV410" s="79">
        <v>2775</v>
      </c>
      <c r="AW410" s="79">
        <v>0</v>
      </c>
      <c r="AX410" s="79">
        <v>2775</v>
      </c>
      <c r="AY410" s="79">
        <v>0</v>
      </c>
      <c r="AZ410" s="79">
        <v>2775</v>
      </c>
      <c r="BA410" s="76" t="s">
        <v>1386</v>
      </c>
      <c r="BB410" s="78" t="s">
        <v>3643</v>
      </c>
      <c r="BC410" s="78" t="s">
        <v>3643</v>
      </c>
      <c r="BD410" s="76">
        <v>89</v>
      </c>
      <c r="BE410" s="78" t="s">
        <v>3644</v>
      </c>
      <c r="BF410" s="76" t="s">
        <v>4051</v>
      </c>
      <c r="BG410" s="78" t="s">
        <v>3644</v>
      </c>
      <c r="BH410" s="76" t="s">
        <v>4051</v>
      </c>
      <c r="BI410" s="78" t="s">
        <v>3644</v>
      </c>
      <c r="BJ410" s="78" t="s">
        <v>3644</v>
      </c>
      <c r="BK410" s="76" t="s">
        <v>256</v>
      </c>
      <c r="BL410" s="79">
        <v>102905</v>
      </c>
      <c r="BM410" s="79">
        <v>100130</v>
      </c>
      <c r="BN410" s="76" t="s">
        <v>256</v>
      </c>
      <c r="BO410" s="76" t="s">
        <v>256</v>
      </c>
      <c r="BP410" s="76" t="s">
        <v>256</v>
      </c>
      <c r="BQ410" s="76" t="s">
        <v>256</v>
      </c>
      <c r="BR410" s="76" t="s">
        <v>613</v>
      </c>
      <c r="BS410" s="76" t="s">
        <v>293</v>
      </c>
      <c r="BT410" s="76" t="s">
        <v>256</v>
      </c>
      <c r="BU410" s="76" t="s">
        <v>256</v>
      </c>
      <c r="BV410" s="76" t="s">
        <v>256</v>
      </c>
      <c r="BW410" s="76" t="s">
        <v>256</v>
      </c>
      <c r="BX410" s="76" t="s">
        <v>256</v>
      </c>
      <c r="BY410" s="76" t="s">
        <v>1394</v>
      </c>
      <c r="BZ410" s="76" t="s">
        <v>256</v>
      </c>
      <c r="CA410" s="76" t="s">
        <v>256</v>
      </c>
      <c r="CB410" s="76" t="s">
        <v>256</v>
      </c>
      <c r="CC410" s="76" t="s">
        <v>256</v>
      </c>
      <c r="CD410" s="76" t="s">
        <v>620</v>
      </c>
      <c r="CE410" s="76" t="s">
        <v>296</v>
      </c>
      <c r="CF410" s="76" t="s">
        <v>297</v>
      </c>
      <c r="CG410" s="76" t="s">
        <v>297</v>
      </c>
      <c r="CH410" s="76" t="s">
        <v>297</v>
      </c>
      <c r="CI410" s="76" t="s">
        <v>297</v>
      </c>
      <c r="CJ410" s="76" t="s">
        <v>297</v>
      </c>
      <c r="CK410" s="76" t="s">
        <v>297</v>
      </c>
      <c r="CL410" s="79">
        <v>0</v>
      </c>
      <c r="CM410" s="79">
        <v>0</v>
      </c>
      <c r="CN410" s="79">
        <v>0</v>
      </c>
      <c r="CO410" s="79">
        <v>0</v>
      </c>
      <c r="CP410" s="79">
        <v>0</v>
      </c>
      <c r="CQ410" s="79">
        <v>0</v>
      </c>
      <c r="CR410" s="79">
        <v>0</v>
      </c>
      <c r="CS410" s="79">
        <v>0</v>
      </c>
      <c r="CT410" s="79">
        <v>0</v>
      </c>
      <c r="CU410" s="79">
        <v>2021100052018320</v>
      </c>
      <c r="CV410" s="79" t="s">
        <v>256</v>
      </c>
      <c r="CW410" s="76" t="s">
        <v>256</v>
      </c>
      <c r="CX410" s="79" t="s">
        <v>4052</v>
      </c>
      <c r="CY410" s="79" t="s">
        <v>256</v>
      </c>
      <c r="CZ410" s="79" t="s">
        <v>256</v>
      </c>
      <c r="DA410" s="79" t="s">
        <v>256</v>
      </c>
      <c r="DB410" s="79" t="s">
        <v>256</v>
      </c>
      <c r="DC410" s="79" t="s">
        <v>256</v>
      </c>
      <c r="DD410" s="79" t="s">
        <v>256</v>
      </c>
      <c r="DE410" s="79" t="s">
        <v>256</v>
      </c>
      <c r="DF410" s="44" t="s">
        <v>256</v>
      </c>
    </row>
    <row r="411" spans="1:110" x14ac:dyDescent="0.25">
      <c r="A411" s="76" t="s">
        <v>251</v>
      </c>
      <c r="B411" s="77">
        <v>43770</v>
      </c>
      <c r="C411" s="78" t="s">
        <v>252</v>
      </c>
      <c r="D411" s="78" t="s">
        <v>253</v>
      </c>
      <c r="E411" s="76" t="s">
        <v>254</v>
      </c>
      <c r="F411" s="76" t="s">
        <v>255</v>
      </c>
      <c r="G411" s="76" t="s">
        <v>256</v>
      </c>
      <c r="H411" s="76" t="s">
        <v>257</v>
      </c>
      <c r="I411" s="76" t="s">
        <v>258</v>
      </c>
      <c r="J411" s="78" t="s">
        <v>252</v>
      </c>
      <c r="K411" s="78" t="s">
        <v>259</v>
      </c>
      <c r="L411" s="76" t="s">
        <v>260</v>
      </c>
      <c r="M411" s="76" t="s">
        <v>261</v>
      </c>
      <c r="N411" s="76" t="s">
        <v>1386</v>
      </c>
      <c r="O411" s="76" t="s">
        <v>1387</v>
      </c>
      <c r="P411" s="76" t="s">
        <v>1388</v>
      </c>
      <c r="Q411" s="76" t="s">
        <v>1386</v>
      </c>
      <c r="R411" s="76" t="s">
        <v>1389</v>
      </c>
      <c r="S411" s="76" t="s">
        <v>422</v>
      </c>
      <c r="T411" s="76" t="s">
        <v>338</v>
      </c>
      <c r="U411" s="76" t="s">
        <v>203</v>
      </c>
      <c r="V411" s="79">
        <v>300000</v>
      </c>
      <c r="W411" s="79">
        <v>0</v>
      </c>
      <c r="X411" s="76" t="s">
        <v>4049</v>
      </c>
      <c r="Y411" s="76" t="s">
        <v>610</v>
      </c>
      <c r="Z411" s="76" t="s">
        <v>362</v>
      </c>
      <c r="AA411" s="76" t="s">
        <v>611</v>
      </c>
      <c r="AB411" s="76" t="s">
        <v>612</v>
      </c>
      <c r="AC411" s="76" t="s">
        <v>613</v>
      </c>
      <c r="AD411" s="76" t="s">
        <v>614</v>
      </c>
      <c r="AE411" s="76" t="s">
        <v>222</v>
      </c>
      <c r="AF411" s="76" t="s">
        <v>2929</v>
      </c>
      <c r="AG411" s="76" t="s">
        <v>2930</v>
      </c>
      <c r="AH411" s="76" t="s">
        <v>431</v>
      </c>
      <c r="AI411" s="78" t="s">
        <v>4050</v>
      </c>
      <c r="AJ411" s="78" t="s">
        <v>4050</v>
      </c>
      <c r="AK411" s="79">
        <v>28324</v>
      </c>
      <c r="AL411" s="76" t="s">
        <v>211</v>
      </c>
      <c r="AM411" s="78" t="s">
        <v>2744</v>
      </c>
      <c r="AN411" s="78" t="s">
        <v>2744</v>
      </c>
      <c r="AO411" s="78" t="s">
        <v>2744</v>
      </c>
      <c r="AP411" s="76" t="s">
        <v>373</v>
      </c>
      <c r="AQ411" s="76" t="s">
        <v>373</v>
      </c>
      <c r="AR411" s="79">
        <v>4312</v>
      </c>
      <c r="AS411" s="79" t="s">
        <v>256</v>
      </c>
      <c r="AT411" s="79">
        <v>0</v>
      </c>
      <c r="AU411" s="76" t="s">
        <v>4053</v>
      </c>
      <c r="AV411" s="79">
        <v>24012</v>
      </c>
      <c r="AW411" s="79">
        <v>0</v>
      </c>
      <c r="AX411" s="79">
        <v>24012</v>
      </c>
      <c r="AY411" s="79">
        <v>0</v>
      </c>
      <c r="AZ411" s="79">
        <v>24012</v>
      </c>
      <c r="BA411" s="76" t="s">
        <v>1386</v>
      </c>
      <c r="BB411" s="78" t="s">
        <v>3274</v>
      </c>
      <c r="BC411" s="78" t="s">
        <v>3274</v>
      </c>
      <c r="BD411" s="76">
        <v>87</v>
      </c>
      <c r="BE411" s="78" t="s">
        <v>1600</v>
      </c>
      <c r="BF411" s="76" t="s">
        <v>4054</v>
      </c>
      <c r="BG411" s="78" t="s">
        <v>1600</v>
      </c>
      <c r="BH411" s="76" t="s">
        <v>4054</v>
      </c>
      <c r="BI411" s="78" t="s">
        <v>1600</v>
      </c>
      <c r="BJ411" s="78" t="s">
        <v>1600</v>
      </c>
      <c r="BK411" s="76" t="s">
        <v>256</v>
      </c>
      <c r="BL411" s="79">
        <v>126917</v>
      </c>
      <c r="BM411" s="79">
        <v>102905</v>
      </c>
      <c r="BN411" s="76" t="s">
        <v>256</v>
      </c>
      <c r="BO411" s="76" t="s">
        <v>256</v>
      </c>
      <c r="BP411" s="76" t="s">
        <v>256</v>
      </c>
      <c r="BQ411" s="76" t="s">
        <v>256</v>
      </c>
      <c r="BR411" s="76" t="s">
        <v>613</v>
      </c>
      <c r="BS411" s="76" t="s">
        <v>293</v>
      </c>
      <c r="BT411" s="76" t="s">
        <v>256</v>
      </c>
      <c r="BU411" s="76" t="s">
        <v>256</v>
      </c>
      <c r="BV411" s="76" t="s">
        <v>256</v>
      </c>
      <c r="BW411" s="76" t="s">
        <v>256</v>
      </c>
      <c r="BX411" s="76" t="s">
        <v>256</v>
      </c>
      <c r="BY411" s="76" t="s">
        <v>1394</v>
      </c>
      <c r="BZ411" s="76" t="s">
        <v>256</v>
      </c>
      <c r="CA411" s="76" t="s">
        <v>256</v>
      </c>
      <c r="CB411" s="76" t="s">
        <v>256</v>
      </c>
      <c r="CC411" s="76" t="s">
        <v>256</v>
      </c>
      <c r="CD411" s="76" t="s">
        <v>620</v>
      </c>
      <c r="CE411" s="76" t="s">
        <v>296</v>
      </c>
      <c r="CF411" s="76" t="s">
        <v>297</v>
      </c>
      <c r="CG411" s="76" t="s">
        <v>297</v>
      </c>
      <c r="CH411" s="76" t="s">
        <v>297</v>
      </c>
      <c r="CI411" s="76" t="s">
        <v>297</v>
      </c>
      <c r="CJ411" s="76" t="s">
        <v>297</v>
      </c>
      <c r="CK411" s="76" t="s">
        <v>297</v>
      </c>
      <c r="CL411" s="79">
        <v>0</v>
      </c>
      <c r="CM411" s="79">
        <v>0</v>
      </c>
      <c r="CN411" s="79">
        <v>0</v>
      </c>
      <c r="CO411" s="79">
        <v>0</v>
      </c>
      <c r="CP411" s="79">
        <v>0</v>
      </c>
      <c r="CQ411" s="79">
        <v>0</v>
      </c>
      <c r="CR411" s="79">
        <v>0</v>
      </c>
      <c r="CS411" s="79">
        <v>0</v>
      </c>
      <c r="CT411" s="79">
        <v>0</v>
      </c>
      <c r="CU411" s="79">
        <v>2021100052016690</v>
      </c>
      <c r="CV411" s="79" t="s">
        <v>256</v>
      </c>
      <c r="CW411" s="76" t="s">
        <v>256</v>
      </c>
      <c r="CX411" s="79" t="s">
        <v>4055</v>
      </c>
      <c r="CY411" s="79" t="s">
        <v>256</v>
      </c>
      <c r="CZ411" s="79" t="s">
        <v>256</v>
      </c>
      <c r="DA411" s="79" t="s">
        <v>256</v>
      </c>
      <c r="DB411" s="79" t="s">
        <v>256</v>
      </c>
      <c r="DC411" s="79" t="s">
        <v>256</v>
      </c>
      <c r="DD411" s="79" t="s">
        <v>256</v>
      </c>
      <c r="DE411" s="79" t="s">
        <v>256</v>
      </c>
      <c r="DF411" s="44" t="s">
        <v>256</v>
      </c>
    </row>
    <row r="412" spans="1:110" x14ac:dyDescent="0.25">
      <c r="A412" s="76" t="s">
        <v>251</v>
      </c>
      <c r="B412" s="77">
        <v>43770</v>
      </c>
      <c r="C412" s="78" t="s">
        <v>252</v>
      </c>
      <c r="D412" s="78" t="s">
        <v>253</v>
      </c>
      <c r="E412" s="76" t="s">
        <v>254</v>
      </c>
      <c r="F412" s="76" t="s">
        <v>255</v>
      </c>
      <c r="G412" s="76" t="s">
        <v>256</v>
      </c>
      <c r="H412" s="76" t="s">
        <v>257</v>
      </c>
      <c r="I412" s="76" t="s">
        <v>258</v>
      </c>
      <c r="J412" s="78" t="s">
        <v>252</v>
      </c>
      <c r="K412" s="78" t="s">
        <v>259</v>
      </c>
      <c r="L412" s="76" t="s">
        <v>260</v>
      </c>
      <c r="M412" s="76" t="s">
        <v>261</v>
      </c>
      <c r="N412" s="76" t="s">
        <v>1213</v>
      </c>
      <c r="O412" s="76" t="s">
        <v>1214</v>
      </c>
      <c r="P412" s="76" t="s">
        <v>1215</v>
      </c>
      <c r="Q412" s="76" t="s">
        <v>4056</v>
      </c>
      <c r="R412" s="76" t="s">
        <v>421</v>
      </c>
      <c r="S412" s="76" t="s">
        <v>422</v>
      </c>
      <c r="T412" s="76" t="s">
        <v>268</v>
      </c>
      <c r="U412" s="76" t="s">
        <v>512</v>
      </c>
      <c r="V412" s="79">
        <v>300000</v>
      </c>
      <c r="W412" s="79">
        <v>0</v>
      </c>
      <c r="X412" s="76" t="s">
        <v>4057</v>
      </c>
      <c r="Y412" s="76" t="s">
        <v>3998</v>
      </c>
      <c r="Z412" s="76" t="s">
        <v>362</v>
      </c>
      <c r="AA412" s="76" t="s">
        <v>3999</v>
      </c>
      <c r="AB412" s="76" t="s">
        <v>4000</v>
      </c>
      <c r="AC412" s="76" t="s">
        <v>256</v>
      </c>
      <c r="AD412" s="76" t="s">
        <v>4001</v>
      </c>
      <c r="AE412" s="76" t="s">
        <v>222</v>
      </c>
      <c r="AF412" s="76" t="s">
        <v>3354</v>
      </c>
      <c r="AG412" s="76" t="s">
        <v>3348</v>
      </c>
      <c r="AH412" s="76" t="s">
        <v>3349</v>
      </c>
      <c r="AI412" s="78" t="s">
        <v>3858</v>
      </c>
      <c r="AJ412" s="78" t="s">
        <v>3544</v>
      </c>
      <c r="AK412" s="79">
        <v>19539</v>
      </c>
      <c r="AL412" s="76" t="s">
        <v>210</v>
      </c>
      <c r="AM412" s="78" t="s">
        <v>1599</v>
      </c>
      <c r="AN412" s="78" t="s">
        <v>3402</v>
      </c>
      <c r="AO412" s="78" t="s">
        <v>3402</v>
      </c>
      <c r="AP412" s="76" t="s">
        <v>373</v>
      </c>
      <c r="AQ412" s="76" t="s">
        <v>373</v>
      </c>
      <c r="AR412" s="79">
        <v>560</v>
      </c>
      <c r="AS412" s="79" t="s">
        <v>256</v>
      </c>
      <c r="AT412" s="79">
        <v>0</v>
      </c>
      <c r="AU412" s="76" t="s">
        <v>4058</v>
      </c>
      <c r="AV412" s="79">
        <v>18979</v>
      </c>
      <c r="AW412" s="79">
        <v>0</v>
      </c>
      <c r="AX412" s="79">
        <v>18979</v>
      </c>
      <c r="AY412" s="79">
        <v>0</v>
      </c>
      <c r="AZ412" s="79">
        <v>18979</v>
      </c>
      <c r="BA412" s="76" t="s">
        <v>1213</v>
      </c>
      <c r="BB412" s="78" t="s">
        <v>1600</v>
      </c>
      <c r="BC412" s="78" t="s">
        <v>1600</v>
      </c>
      <c r="BD412" s="76">
        <v>89</v>
      </c>
      <c r="BE412" s="78" t="s">
        <v>3644</v>
      </c>
      <c r="BF412" s="76" t="s">
        <v>4059</v>
      </c>
      <c r="BG412" s="78" t="s">
        <v>3644</v>
      </c>
      <c r="BH412" s="76" t="s">
        <v>4059</v>
      </c>
      <c r="BI412" s="78" t="s">
        <v>3644</v>
      </c>
      <c r="BJ412" s="78" t="s">
        <v>3644</v>
      </c>
      <c r="BK412" s="76" t="s">
        <v>256</v>
      </c>
      <c r="BL412" s="79">
        <v>255745</v>
      </c>
      <c r="BM412" s="79">
        <v>236766</v>
      </c>
      <c r="BN412" s="76" t="s">
        <v>256</v>
      </c>
      <c r="BO412" s="76" t="s">
        <v>256</v>
      </c>
      <c r="BP412" s="76" t="s">
        <v>256</v>
      </c>
      <c r="BQ412" s="76" t="s">
        <v>256</v>
      </c>
      <c r="BR412" s="76" t="s">
        <v>256</v>
      </c>
      <c r="BS412" s="76" t="s">
        <v>293</v>
      </c>
      <c r="BT412" s="76" t="s">
        <v>256</v>
      </c>
      <c r="BU412" s="76" t="s">
        <v>256</v>
      </c>
      <c r="BV412" s="76" t="s">
        <v>256</v>
      </c>
      <c r="BW412" s="76" t="s">
        <v>256</v>
      </c>
      <c r="BX412" s="76" t="s">
        <v>256</v>
      </c>
      <c r="BY412" s="76" t="s">
        <v>294</v>
      </c>
      <c r="BZ412" s="76" t="s">
        <v>256</v>
      </c>
      <c r="CA412" s="76" t="s">
        <v>256</v>
      </c>
      <c r="CB412" s="76" t="s">
        <v>256</v>
      </c>
      <c r="CC412" s="76" t="s">
        <v>256</v>
      </c>
      <c r="CD412" s="76" t="s">
        <v>4004</v>
      </c>
      <c r="CE412" s="76" t="s">
        <v>296</v>
      </c>
      <c r="CF412" s="76" t="s">
        <v>297</v>
      </c>
      <c r="CG412" s="76" t="s">
        <v>297</v>
      </c>
      <c r="CH412" s="76" t="s">
        <v>297</v>
      </c>
      <c r="CI412" s="76" t="s">
        <v>297</v>
      </c>
      <c r="CJ412" s="76" t="s">
        <v>297</v>
      </c>
      <c r="CK412" s="76" t="s">
        <v>297</v>
      </c>
      <c r="CL412" s="79">
        <v>0</v>
      </c>
      <c r="CM412" s="79">
        <v>0</v>
      </c>
      <c r="CN412" s="79">
        <v>0</v>
      </c>
      <c r="CO412" s="79">
        <v>0</v>
      </c>
      <c r="CP412" s="79">
        <v>0</v>
      </c>
      <c r="CQ412" s="79">
        <v>0</v>
      </c>
      <c r="CR412" s="79">
        <v>0</v>
      </c>
      <c r="CS412" s="79">
        <v>0</v>
      </c>
      <c r="CT412" s="79">
        <v>0</v>
      </c>
      <c r="CU412" s="79">
        <v>2021100052017110</v>
      </c>
      <c r="CV412" s="79" t="s">
        <v>256</v>
      </c>
      <c r="CW412" s="76" t="s">
        <v>256</v>
      </c>
      <c r="CX412" s="79" t="s">
        <v>4060</v>
      </c>
      <c r="CY412" s="79" t="s">
        <v>256</v>
      </c>
      <c r="CZ412" s="79" t="s">
        <v>256</v>
      </c>
      <c r="DA412" s="79" t="s">
        <v>256</v>
      </c>
      <c r="DB412" s="79" t="s">
        <v>256</v>
      </c>
      <c r="DC412" s="79" t="s">
        <v>256</v>
      </c>
      <c r="DD412" s="79" t="s">
        <v>256</v>
      </c>
      <c r="DE412" s="79" t="s">
        <v>256</v>
      </c>
      <c r="DF412" s="44" t="s">
        <v>256</v>
      </c>
    </row>
    <row r="413" spans="1:110" x14ac:dyDescent="0.25">
      <c r="A413" s="76" t="s">
        <v>251</v>
      </c>
      <c r="B413" s="77">
        <v>43770</v>
      </c>
      <c r="C413" s="78" t="s">
        <v>252</v>
      </c>
      <c r="D413" s="78" t="s">
        <v>253</v>
      </c>
      <c r="E413" s="76" t="s">
        <v>254</v>
      </c>
      <c r="F413" s="76" t="s">
        <v>255</v>
      </c>
      <c r="G413" s="76" t="s">
        <v>256</v>
      </c>
      <c r="H413" s="76" t="s">
        <v>257</v>
      </c>
      <c r="I413" s="76" t="s">
        <v>258</v>
      </c>
      <c r="J413" s="78" t="s">
        <v>252</v>
      </c>
      <c r="K413" s="78" t="s">
        <v>259</v>
      </c>
      <c r="L413" s="76" t="s">
        <v>260</v>
      </c>
      <c r="M413" s="76" t="s">
        <v>261</v>
      </c>
      <c r="N413" s="76" t="s">
        <v>4061</v>
      </c>
      <c r="O413" s="76" t="s">
        <v>4062</v>
      </c>
      <c r="P413" s="76" t="s">
        <v>4063</v>
      </c>
      <c r="Q413" s="76" t="s">
        <v>4061</v>
      </c>
      <c r="R413" s="76" t="s">
        <v>917</v>
      </c>
      <c r="S413" s="76" t="s">
        <v>422</v>
      </c>
      <c r="T413" s="76" t="s">
        <v>338</v>
      </c>
      <c r="U413" s="76" t="s">
        <v>203</v>
      </c>
      <c r="V413" s="79">
        <v>300000</v>
      </c>
      <c r="W413" s="79">
        <v>0</v>
      </c>
      <c r="X413" s="76" t="s">
        <v>4064</v>
      </c>
      <c r="Y413" s="76" t="s">
        <v>529</v>
      </c>
      <c r="Z413" s="76" t="s">
        <v>272</v>
      </c>
      <c r="AA413" s="76" t="s">
        <v>496</v>
      </c>
      <c r="AB413" s="76" t="s">
        <v>530</v>
      </c>
      <c r="AC413" s="76" t="s">
        <v>531</v>
      </c>
      <c r="AD413" s="76" t="s">
        <v>532</v>
      </c>
      <c r="AE413" s="76" t="s">
        <v>223</v>
      </c>
      <c r="AF413" s="76" t="s">
        <v>1250</v>
      </c>
      <c r="AG413" s="76" t="s">
        <v>2408</v>
      </c>
      <c r="AH413" s="76" t="s">
        <v>555</v>
      </c>
      <c r="AI413" s="78" t="s">
        <v>1599</v>
      </c>
      <c r="AJ413" s="78" t="s">
        <v>3643</v>
      </c>
      <c r="AK413" s="79">
        <v>449782</v>
      </c>
      <c r="AL413" s="76" t="s">
        <v>1283</v>
      </c>
      <c r="AM413" s="78" t="s">
        <v>4065</v>
      </c>
      <c r="AN413" s="78" t="s">
        <v>4065</v>
      </c>
      <c r="AO413" s="78" t="s">
        <v>4065</v>
      </c>
      <c r="AP413" s="76" t="s">
        <v>232</v>
      </c>
      <c r="AQ413" s="76" t="s">
        <v>232</v>
      </c>
      <c r="AR413" s="79">
        <v>262855</v>
      </c>
      <c r="AS413" s="79" t="s">
        <v>256</v>
      </c>
      <c r="AT413" s="79">
        <v>2346</v>
      </c>
      <c r="AU413" s="76" t="s">
        <v>4066</v>
      </c>
      <c r="AV413" s="79">
        <v>184581</v>
      </c>
      <c r="AW413" s="79">
        <v>0</v>
      </c>
      <c r="AX413" s="79">
        <v>184581</v>
      </c>
      <c r="AY413" s="79">
        <v>0</v>
      </c>
      <c r="AZ413" s="79">
        <v>184581</v>
      </c>
      <c r="BA413" s="76" t="s">
        <v>539</v>
      </c>
      <c r="BB413" s="78" t="s">
        <v>2017</v>
      </c>
      <c r="BC413" s="78" t="s">
        <v>2017</v>
      </c>
      <c r="BD413" s="76">
        <v>107</v>
      </c>
      <c r="BE413" s="78" t="s">
        <v>2757</v>
      </c>
      <c r="BF413" s="76" t="s">
        <v>4067</v>
      </c>
      <c r="BG413" s="78" t="s">
        <v>2833</v>
      </c>
      <c r="BH413" s="76" t="s">
        <v>4067</v>
      </c>
      <c r="BI413" s="78" t="s">
        <v>2833</v>
      </c>
      <c r="BJ413" s="78" t="s">
        <v>2833</v>
      </c>
      <c r="BK413" s="76" t="s">
        <v>256</v>
      </c>
      <c r="BL413" s="79">
        <v>300000</v>
      </c>
      <c r="BM413" s="79">
        <v>115419</v>
      </c>
      <c r="BN413" s="76" t="s">
        <v>290</v>
      </c>
      <c r="BO413" s="76" t="s">
        <v>291</v>
      </c>
      <c r="BP413" s="76" t="s">
        <v>4068</v>
      </c>
      <c r="BQ413" s="76" t="s">
        <v>256</v>
      </c>
      <c r="BR413" s="76" t="s">
        <v>531</v>
      </c>
      <c r="BS413" s="76" t="s">
        <v>293</v>
      </c>
      <c r="BT413" s="76" t="s">
        <v>256</v>
      </c>
      <c r="BU413" s="76" t="s">
        <v>2408</v>
      </c>
      <c r="BV413" s="76" t="s">
        <v>256</v>
      </c>
      <c r="BW413" s="76" t="s">
        <v>1250</v>
      </c>
      <c r="BX413" s="76" t="s">
        <v>256</v>
      </c>
      <c r="BY413" s="76" t="s">
        <v>1930</v>
      </c>
      <c r="BZ413" s="76" t="s">
        <v>256</v>
      </c>
      <c r="CA413" s="76" t="s">
        <v>256</v>
      </c>
      <c r="CB413" s="76" t="s">
        <v>256</v>
      </c>
      <c r="CC413" s="76" t="s">
        <v>256</v>
      </c>
      <c r="CD413" s="76" t="s">
        <v>542</v>
      </c>
      <c r="CE413" s="76" t="s">
        <v>296</v>
      </c>
      <c r="CF413" s="76" t="s">
        <v>297</v>
      </c>
      <c r="CG413" s="76" t="s">
        <v>297</v>
      </c>
      <c r="CH413" s="76" t="s">
        <v>297</v>
      </c>
      <c r="CI413" s="76" t="s">
        <v>297</v>
      </c>
      <c r="CJ413" s="76" t="s">
        <v>297</v>
      </c>
      <c r="CK413" s="76" t="s">
        <v>297</v>
      </c>
      <c r="CL413" s="79">
        <v>0</v>
      </c>
      <c r="CM413" s="79">
        <v>0</v>
      </c>
      <c r="CN413" s="79">
        <v>0</v>
      </c>
      <c r="CO413" s="79">
        <v>0</v>
      </c>
      <c r="CP413" s="79">
        <v>0</v>
      </c>
      <c r="CQ413" s="79">
        <v>0</v>
      </c>
      <c r="CR413" s="79">
        <v>0</v>
      </c>
      <c r="CS413" s="79">
        <v>0</v>
      </c>
      <c r="CT413" s="79">
        <v>0</v>
      </c>
      <c r="CU413" s="79">
        <v>2021100052017600</v>
      </c>
      <c r="CV413" s="79" t="s">
        <v>256</v>
      </c>
      <c r="CW413" s="76" t="s">
        <v>256</v>
      </c>
      <c r="CX413" s="79" t="s">
        <v>4069</v>
      </c>
      <c r="CY413" s="79" t="s">
        <v>256</v>
      </c>
      <c r="CZ413" s="79" t="s">
        <v>256</v>
      </c>
      <c r="DA413" s="79" t="s">
        <v>256</v>
      </c>
      <c r="DB413" s="79" t="s">
        <v>256</v>
      </c>
      <c r="DC413" s="79" t="s">
        <v>256</v>
      </c>
      <c r="DD413" s="79" t="s">
        <v>256</v>
      </c>
      <c r="DE413" s="79" t="s">
        <v>256</v>
      </c>
      <c r="DF413" s="44" t="s">
        <v>256</v>
      </c>
    </row>
    <row r="414" spans="1:110" x14ac:dyDescent="0.25">
      <c r="A414" s="76" t="s">
        <v>251</v>
      </c>
      <c r="B414" s="77">
        <v>43770</v>
      </c>
      <c r="C414" s="78" t="s">
        <v>252</v>
      </c>
      <c r="D414" s="78" t="s">
        <v>253</v>
      </c>
      <c r="E414" s="76" t="s">
        <v>254</v>
      </c>
      <c r="F414" s="76" t="s">
        <v>255</v>
      </c>
      <c r="G414" s="76" t="s">
        <v>256</v>
      </c>
      <c r="H414" s="76" t="s">
        <v>257</v>
      </c>
      <c r="I414" s="76" t="s">
        <v>258</v>
      </c>
      <c r="J414" s="78" t="s">
        <v>252</v>
      </c>
      <c r="K414" s="78" t="s">
        <v>259</v>
      </c>
      <c r="L414" s="76" t="s">
        <v>260</v>
      </c>
      <c r="M414" s="76" t="s">
        <v>261</v>
      </c>
      <c r="N414" s="76" t="s">
        <v>1213</v>
      </c>
      <c r="O414" s="76" t="s">
        <v>1214</v>
      </c>
      <c r="P414" s="76" t="s">
        <v>1215</v>
      </c>
      <c r="Q414" s="76" t="s">
        <v>4070</v>
      </c>
      <c r="R414" s="76" t="s">
        <v>4071</v>
      </c>
      <c r="S414" s="76" t="s">
        <v>1848</v>
      </c>
      <c r="T414" s="76" t="s">
        <v>338</v>
      </c>
      <c r="U414" s="76" t="s">
        <v>627</v>
      </c>
      <c r="V414" s="79">
        <v>300000</v>
      </c>
      <c r="W414" s="79">
        <v>0</v>
      </c>
      <c r="X414" s="76" t="s">
        <v>4072</v>
      </c>
      <c r="Y414" s="76" t="s">
        <v>3998</v>
      </c>
      <c r="Z414" s="76" t="s">
        <v>362</v>
      </c>
      <c r="AA414" s="76" t="s">
        <v>3999</v>
      </c>
      <c r="AB414" s="76" t="s">
        <v>4000</v>
      </c>
      <c r="AC414" s="76" t="s">
        <v>256</v>
      </c>
      <c r="AD414" s="76" t="s">
        <v>4001</v>
      </c>
      <c r="AE414" s="76" t="s">
        <v>222</v>
      </c>
      <c r="AF414" s="76" t="s">
        <v>3354</v>
      </c>
      <c r="AG414" s="76" t="s">
        <v>3348</v>
      </c>
      <c r="AH414" s="76" t="s">
        <v>3349</v>
      </c>
      <c r="AI414" s="78" t="s">
        <v>2976</v>
      </c>
      <c r="AJ414" s="78" t="s">
        <v>2978</v>
      </c>
      <c r="AK414" s="79">
        <v>17643</v>
      </c>
      <c r="AL414" s="76" t="s">
        <v>210</v>
      </c>
      <c r="AM414" s="78" t="s">
        <v>3274</v>
      </c>
      <c r="AN414" s="78" t="s">
        <v>3274</v>
      </c>
      <c r="AO414" s="78" t="s">
        <v>3274</v>
      </c>
      <c r="AP414" s="76" t="s">
        <v>373</v>
      </c>
      <c r="AQ414" s="76" t="s">
        <v>373</v>
      </c>
      <c r="AR414" s="79">
        <v>440</v>
      </c>
      <c r="AS414" s="79" t="s">
        <v>256</v>
      </c>
      <c r="AT414" s="79">
        <v>0</v>
      </c>
      <c r="AU414" s="76" t="s">
        <v>4073</v>
      </c>
      <c r="AV414" s="79">
        <v>17203</v>
      </c>
      <c r="AW414" s="79">
        <v>0</v>
      </c>
      <c r="AX414" s="79">
        <v>17203</v>
      </c>
      <c r="AY414" s="79">
        <v>0</v>
      </c>
      <c r="AZ414" s="79">
        <v>17203</v>
      </c>
      <c r="BA414" s="76" t="s">
        <v>1213</v>
      </c>
      <c r="BB414" s="78" t="s">
        <v>2832</v>
      </c>
      <c r="BC414" s="78" t="s">
        <v>2832</v>
      </c>
      <c r="BD414" s="76">
        <v>97</v>
      </c>
      <c r="BE414" s="78" t="s">
        <v>3690</v>
      </c>
      <c r="BF414" s="76" t="s">
        <v>4074</v>
      </c>
      <c r="BG414" s="78" t="s">
        <v>3690</v>
      </c>
      <c r="BH414" s="76" t="s">
        <v>4074</v>
      </c>
      <c r="BI414" s="78" t="s">
        <v>3690</v>
      </c>
      <c r="BJ414" s="78" t="s">
        <v>3690</v>
      </c>
      <c r="BK414" s="76" t="s">
        <v>256</v>
      </c>
      <c r="BL414" s="79">
        <v>236766</v>
      </c>
      <c r="BM414" s="79">
        <v>219563</v>
      </c>
      <c r="BN414" s="76" t="s">
        <v>256</v>
      </c>
      <c r="BO414" s="76" t="s">
        <v>256</v>
      </c>
      <c r="BP414" s="76" t="s">
        <v>256</v>
      </c>
      <c r="BQ414" s="76" t="s">
        <v>256</v>
      </c>
      <c r="BR414" s="76" t="s">
        <v>256</v>
      </c>
      <c r="BS414" s="76" t="s">
        <v>293</v>
      </c>
      <c r="BT414" s="76" t="s">
        <v>256</v>
      </c>
      <c r="BU414" s="76" t="s">
        <v>256</v>
      </c>
      <c r="BV414" s="76" t="s">
        <v>256</v>
      </c>
      <c r="BW414" s="76" t="s">
        <v>256</v>
      </c>
      <c r="BX414" s="76" t="s">
        <v>256</v>
      </c>
      <c r="BY414" s="76" t="s">
        <v>294</v>
      </c>
      <c r="BZ414" s="76" t="s">
        <v>256</v>
      </c>
      <c r="CA414" s="76" t="s">
        <v>256</v>
      </c>
      <c r="CB414" s="76" t="s">
        <v>256</v>
      </c>
      <c r="CC414" s="76" t="s">
        <v>256</v>
      </c>
      <c r="CD414" s="76" t="s">
        <v>4004</v>
      </c>
      <c r="CE414" s="76" t="s">
        <v>296</v>
      </c>
      <c r="CF414" s="76" t="s">
        <v>297</v>
      </c>
      <c r="CG414" s="76" t="s">
        <v>297</v>
      </c>
      <c r="CH414" s="76" t="s">
        <v>297</v>
      </c>
      <c r="CI414" s="76" t="s">
        <v>297</v>
      </c>
      <c r="CJ414" s="76" t="s">
        <v>297</v>
      </c>
      <c r="CK414" s="76" t="s">
        <v>297</v>
      </c>
      <c r="CL414" s="79">
        <v>0</v>
      </c>
      <c r="CM414" s="79">
        <v>0</v>
      </c>
      <c r="CN414" s="79">
        <v>0</v>
      </c>
      <c r="CO414" s="79">
        <v>0</v>
      </c>
      <c r="CP414" s="79">
        <v>0</v>
      </c>
      <c r="CQ414" s="79">
        <v>0</v>
      </c>
      <c r="CR414" s="79">
        <v>0</v>
      </c>
      <c r="CS414" s="79">
        <v>0</v>
      </c>
      <c r="CT414" s="79">
        <v>0</v>
      </c>
      <c r="CU414" s="79">
        <v>2021100052017850</v>
      </c>
      <c r="CV414" s="79" t="s">
        <v>256</v>
      </c>
      <c r="CW414" s="76" t="s">
        <v>256</v>
      </c>
      <c r="CX414" s="79" t="s">
        <v>4075</v>
      </c>
      <c r="CY414" s="79" t="s">
        <v>256</v>
      </c>
      <c r="CZ414" s="79" t="s">
        <v>256</v>
      </c>
      <c r="DA414" s="79" t="s">
        <v>256</v>
      </c>
      <c r="DB414" s="79" t="s">
        <v>256</v>
      </c>
      <c r="DC414" s="79" t="s">
        <v>256</v>
      </c>
      <c r="DD414" s="79" t="s">
        <v>256</v>
      </c>
      <c r="DE414" s="79" t="s">
        <v>256</v>
      </c>
      <c r="DF414" s="44" t="s">
        <v>256</v>
      </c>
    </row>
    <row r="415" spans="1:110" x14ac:dyDescent="0.25">
      <c r="A415" s="76" t="s">
        <v>251</v>
      </c>
      <c r="B415" s="77">
        <v>43770</v>
      </c>
      <c r="C415" s="78" t="s">
        <v>252</v>
      </c>
      <c r="D415" s="78" t="s">
        <v>253</v>
      </c>
      <c r="E415" s="76" t="s">
        <v>254</v>
      </c>
      <c r="F415" s="76" t="s">
        <v>255</v>
      </c>
      <c r="G415" s="76" t="s">
        <v>256</v>
      </c>
      <c r="H415" s="76" t="s">
        <v>257</v>
      </c>
      <c r="I415" s="76" t="s">
        <v>258</v>
      </c>
      <c r="J415" s="78" t="s">
        <v>252</v>
      </c>
      <c r="K415" s="78" t="s">
        <v>259</v>
      </c>
      <c r="L415" s="76" t="s">
        <v>260</v>
      </c>
      <c r="M415" s="76" t="s">
        <v>261</v>
      </c>
      <c r="N415" s="76" t="s">
        <v>4076</v>
      </c>
      <c r="O415" s="76" t="s">
        <v>4077</v>
      </c>
      <c r="P415" s="76" t="s">
        <v>4078</v>
      </c>
      <c r="Q415" s="76" t="s">
        <v>4079</v>
      </c>
      <c r="R415" s="76" t="s">
        <v>4080</v>
      </c>
      <c r="S415" s="76" t="s">
        <v>698</v>
      </c>
      <c r="T415" s="76" t="s">
        <v>268</v>
      </c>
      <c r="U415" s="76" t="s">
        <v>653</v>
      </c>
      <c r="V415" s="79">
        <v>300000</v>
      </c>
      <c r="W415" s="79">
        <v>0</v>
      </c>
      <c r="X415" s="76" t="s">
        <v>4081</v>
      </c>
      <c r="Y415" s="76" t="s">
        <v>700</v>
      </c>
      <c r="Z415" s="76" t="s">
        <v>272</v>
      </c>
      <c r="AA415" s="76" t="s">
        <v>496</v>
      </c>
      <c r="AB415" s="76" t="s">
        <v>701</v>
      </c>
      <c r="AC415" s="76" t="s">
        <v>702</v>
      </c>
      <c r="AD415" s="76" t="s">
        <v>703</v>
      </c>
      <c r="AE415" s="76" t="s">
        <v>223</v>
      </c>
      <c r="AF415" s="76" t="s">
        <v>4082</v>
      </c>
      <c r="AG415" s="76" t="s">
        <v>430</v>
      </c>
      <c r="AH415" s="76" t="s">
        <v>431</v>
      </c>
      <c r="AI415" s="78" t="s">
        <v>3785</v>
      </c>
      <c r="AJ415" s="78" t="s">
        <v>3893</v>
      </c>
      <c r="AK415" s="79">
        <v>30000</v>
      </c>
      <c r="AL415" s="76" t="s">
        <v>211</v>
      </c>
      <c r="AM415" s="78" t="s">
        <v>4083</v>
      </c>
      <c r="AN415" s="78" t="s">
        <v>4017</v>
      </c>
      <c r="AO415" s="78" t="s">
        <v>4017</v>
      </c>
      <c r="AP415" s="76" t="s">
        <v>317</v>
      </c>
      <c r="AQ415" s="76" t="s">
        <v>232</v>
      </c>
      <c r="AR415" s="79">
        <v>0</v>
      </c>
      <c r="AS415" s="79" t="s">
        <v>256</v>
      </c>
      <c r="AT415" s="79">
        <v>0</v>
      </c>
      <c r="AU415" s="76" t="s">
        <v>256</v>
      </c>
      <c r="AV415" s="79">
        <v>30000</v>
      </c>
      <c r="AW415" s="79">
        <v>0</v>
      </c>
      <c r="AX415" s="79">
        <v>30000</v>
      </c>
      <c r="AY415" s="79">
        <v>0</v>
      </c>
      <c r="AZ415" s="79">
        <v>30000</v>
      </c>
      <c r="BA415" s="76" t="s">
        <v>4076</v>
      </c>
      <c r="BB415" s="78" t="s">
        <v>4018</v>
      </c>
      <c r="BC415" s="78" t="s">
        <v>4084</v>
      </c>
      <c r="BD415" s="76">
        <v>153</v>
      </c>
      <c r="BE415" s="78" t="s">
        <v>661</v>
      </c>
      <c r="BF415" s="76" t="s">
        <v>4085</v>
      </c>
      <c r="BG415" s="78" t="s">
        <v>663</v>
      </c>
      <c r="BH415" s="76" t="s">
        <v>4085</v>
      </c>
      <c r="BI415" s="78" t="s">
        <v>663</v>
      </c>
      <c r="BJ415" s="78" t="s">
        <v>663</v>
      </c>
      <c r="BK415" s="76" t="s">
        <v>256</v>
      </c>
      <c r="BL415" s="79">
        <v>197380</v>
      </c>
      <c r="BM415" s="79">
        <v>167380</v>
      </c>
      <c r="BN415" s="76" t="s">
        <v>290</v>
      </c>
      <c r="BO415" s="76" t="s">
        <v>256</v>
      </c>
      <c r="BP415" s="76" t="s">
        <v>256</v>
      </c>
      <c r="BQ415" s="76" t="s">
        <v>256</v>
      </c>
      <c r="BR415" s="76" t="s">
        <v>702</v>
      </c>
      <c r="BS415" s="76" t="s">
        <v>293</v>
      </c>
      <c r="BT415" s="76" t="s">
        <v>256</v>
      </c>
      <c r="BU415" s="76" t="s">
        <v>256</v>
      </c>
      <c r="BV415" s="76" t="s">
        <v>256</v>
      </c>
      <c r="BW415" s="76" t="s">
        <v>256</v>
      </c>
      <c r="BX415" s="76" t="s">
        <v>256</v>
      </c>
      <c r="BY415" s="76" t="s">
        <v>4086</v>
      </c>
      <c r="BZ415" s="76" t="s">
        <v>256</v>
      </c>
      <c r="CA415" s="76" t="s">
        <v>256</v>
      </c>
      <c r="CB415" s="76" t="s">
        <v>256</v>
      </c>
      <c r="CC415" s="76" t="s">
        <v>256</v>
      </c>
      <c r="CD415" s="76" t="s">
        <v>715</v>
      </c>
      <c r="CE415" s="76" t="s">
        <v>296</v>
      </c>
      <c r="CF415" s="76" t="s">
        <v>297</v>
      </c>
      <c r="CG415" s="76" t="s">
        <v>297</v>
      </c>
      <c r="CH415" s="76" t="s">
        <v>297</v>
      </c>
      <c r="CI415" s="76" t="s">
        <v>297</v>
      </c>
      <c r="CJ415" s="76" t="s">
        <v>297</v>
      </c>
      <c r="CK415" s="76" t="s">
        <v>297</v>
      </c>
      <c r="CL415" s="79">
        <v>0</v>
      </c>
      <c r="CM415" s="79">
        <v>0</v>
      </c>
      <c r="CN415" s="79">
        <v>0</v>
      </c>
      <c r="CO415" s="79">
        <v>0</v>
      </c>
      <c r="CP415" s="79">
        <v>0</v>
      </c>
      <c r="CQ415" s="79">
        <v>0</v>
      </c>
      <c r="CR415" s="79">
        <v>0</v>
      </c>
      <c r="CS415" s="79">
        <v>0</v>
      </c>
      <c r="CT415" s="79">
        <v>0</v>
      </c>
      <c r="CU415" s="79">
        <v>2021100052045080</v>
      </c>
      <c r="CV415" s="79" t="s">
        <v>256</v>
      </c>
      <c r="CW415" s="76" t="s">
        <v>256</v>
      </c>
      <c r="CX415" s="79" t="s">
        <v>4087</v>
      </c>
      <c r="CY415" s="79" t="s">
        <v>256</v>
      </c>
      <c r="CZ415" s="79" t="s">
        <v>256</v>
      </c>
      <c r="DA415" s="79" t="s">
        <v>256</v>
      </c>
      <c r="DB415" s="79" t="s">
        <v>256</v>
      </c>
      <c r="DC415" s="79" t="s">
        <v>256</v>
      </c>
      <c r="DD415" s="79" t="s">
        <v>256</v>
      </c>
      <c r="DE415" s="79" t="s">
        <v>256</v>
      </c>
      <c r="DF415" s="44" t="s">
        <v>256</v>
      </c>
    </row>
    <row r="416" spans="1:110" x14ac:dyDescent="0.25">
      <c r="A416" s="76" t="s">
        <v>251</v>
      </c>
      <c r="B416" s="77">
        <v>43770</v>
      </c>
      <c r="C416" s="78" t="s">
        <v>252</v>
      </c>
      <c r="D416" s="78" t="s">
        <v>253</v>
      </c>
      <c r="E416" s="76" t="s">
        <v>254</v>
      </c>
      <c r="F416" s="76" t="s">
        <v>255</v>
      </c>
      <c r="G416" s="76" t="s">
        <v>256</v>
      </c>
      <c r="H416" s="76" t="s">
        <v>257</v>
      </c>
      <c r="I416" s="76" t="s">
        <v>258</v>
      </c>
      <c r="J416" s="78" t="s">
        <v>252</v>
      </c>
      <c r="K416" s="78" t="s">
        <v>259</v>
      </c>
      <c r="L416" s="76" t="s">
        <v>260</v>
      </c>
      <c r="M416" s="76" t="s">
        <v>261</v>
      </c>
      <c r="N416" s="76" t="s">
        <v>4076</v>
      </c>
      <c r="O416" s="76" t="s">
        <v>4077</v>
      </c>
      <c r="P416" s="76" t="s">
        <v>4078</v>
      </c>
      <c r="Q416" s="76" t="s">
        <v>4079</v>
      </c>
      <c r="R416" s="76" t="s">
        <v>4080</v>
      </c>
      <c r="S416" s="76" t="s">
        <v>698</v>
      </c>
      <c r="T416" s="76" t="s">
        <v>268</v>
      </c>
      <c r="U416" s="76" t="s">
        <v>653</v>
      </c>
      <c r="V416" s="79">
        <v>300000</v>
      </c>
      <c r="W416" s="79">
        <v>0</v>
      </c>
      <c r="X416" s="76" t="s">
        <v>4081</v>
      </c>
      <c r="Y416" s="76" t="s">
        <v>700</v>
      </c>
      <c r="Z416" s="76" t="s">
        <v>272</v>
      </c>
      <c r="AA416" s="76" t="s">
        <v>496</v>
      </c>
      <c r="AB416" s="76" t="s">
        <v>701</v>
      </c>
      <c r="AC416" s="76" t="s">
        <v>702</v>
      </c>
      <c r="AD416" s="76" t="s">
        <v>703</v>
      </c>
      <c r="AE416" s="76" t="s">
        <v>223</v>
      </c>
      <c r="AF416" s="76" t="s">
        <v>4082</v>
      </c>
      <c r="AG416" s="76" t="s">
        <v>430</v>
      </c>
      <c r="AH416" s="76" t="s">
        <v>431</v>
      </c>
      <c r="AI416" s="78" t="s">
        <v>3785</v>
      </c>
      <c r="AJ416" s="78" t="s">
        <v>3893</v>
      </c>
      <c r="AK416" s="79">
        <v>7544</v>
      </c>
      <c r="AL416" s="76" t="s">
        <v>209</v>
      </c>
      <c r="AM416" s="78" t="s">
        <v>4018</v>
      </c>
      <c r="AN416" s="78" t="s">
        <v>4018</v>
      </c>
      <c r="AO416" s="78" t="s">
        <v>4018</v>
      </c>
      <c r="AP416" s="76" t="s">
        <v>317</v>
      </c>
      <c r="AQ416" s="76" t="s">
        <v>232</v>
      </c>
      <c r="AR416" s="79">
        <v>5600</v>
      </c>
      <c r="AS416" s="79" t="s">
        <v>256</v>
      </c>
      <c r="AT416" s="79">
        <v>0</v>
      </c>
      <c r="AU416" s="76" t="s">
        <v>4088</v>
      </c>
      <c r="AV416" s="79">
        <v>1944</v>
      </c>
      <c r="AW416" s="79">
        <v>0</v>
      </c>
      <c r="AX416" s="79">
        <v>1944</v>
      </c>
      <c r="AY416" s="79">
        <v>0</v>
      </c>
      <c r="AZ416" s="79">
        <v>1944</v>
      </c>
      <c r="BA416" s="76" t="s">
        <v>4076</v>
      </c>
      <c r="BB416" s="78" t="s">
        <v>2771</v>
      </c>
      <c r="BC416" s="78" t="s">
        <v>2771</v>
      </c>
      <c r="BD416" s="76">
        <v>168</v>
      </c>
      <c r="BE416" s="78" t="s">
        <v>4089</v>
      </c>
      <c r="BF416" s="76" t="s">
        <v>4090</v>
      </c>
      <c r="BG416" s="78" t="s">
        <v>4091</v>
      </c>
      <c r="BH416" s="76" t="s">
        <v>4090</v>
      </c>
      <c r="BI416" s="78" t="s">
        <v>4091</v>
      </c>
      <c r="BJ416" s="78" t="s">
        <v>4091</v>
      </c>
      <c r="BK416" s="76" t="s">
        <v>256</v>
      </c>
      <c r="BL416" s="79">
        <v>161805</v>
      </c>
      <c r="BM416" s="79">
        <v>159861</v>
      </c>
      <c r="BN416" s="76" t="s">
        <v>290</v>
      </c>
      <c r="BO416" s="76" t="s">
        <v>291</v>
      </c>
      <c r="BP416" s="76" t="s">
        <v>4092</v>
      </c>
      <c r="BQ416" s="76" t="s">
        <v>256</v>
      </c>
      <c r="BR416" s="76" t="s">
        <v>702</v>
      </c>
      <c r="BS416" s="76" t="s">
        <v>293</v>
      </c>
      <c r="BT416" s="76" t="s">
        <v>256</v>
      </c>
      <c r="BU416" s="76" t="s">
        <v>430</v>
      </c>
      <c r="BV416" s="76" t="s">
        <v>256</v>
      </c>
      <c r="BW416" s="76" t="s">
        <v>4082</v>
      </c>
      <c r="BX416" s="76" t="s">
        <v>256</v>
      </c>
      <c r="BY416" s="76" t="s">
        <v>4086</v>
      </c>
      <c r="BZ416" s="76" t="s">
        <v>256</v>
      </c>
      <c r="CA416" s="76" t="s">
        <v>256</v>
      </c>
      <c r="CB416" s="76" t="s">
        <v>256</v>
      </c>
      <c r="CC416" s="76" t="s">
        <v>256</v>
      </c>
      <c r="CD416" s="76" t="s">
        <v>715</v>
      </c>
      <c r="CE416" s="76" t="s">
        <v>296</v>
      </c>
      <c r="CF416" s="76" t="s">
        <v>297</v>
      </c>
      <c r="CG416" s="76" t="s">
        <v>297</v>
      </c>
      <c r="CH416" s="76" t="s">
        <v>297</v>
      </c>
      <c r="CI416" s="76" t="s">
        <v>297</v>
      </c>
      <c r="CJ416" s="76" t="s">
        <v>297</v>
      </c>
      <c r="CK416" s="76" t="s">
        <v>297</v>
      </c>
      <c r="CL416" s="79">
        <v>0</v>
      </c>
      <c r="CM416" s="79">
        <v>0</v>
      </c>
      <c r="CN416" s="79">
        <v>0</v>
      </c>
      <c r="CO416" s="79">
        <v>0</v>
      </c>
      <c r="CP416" s="79">
        <v>0</v>
      </c>
      <c r="CQ416" s="79">
        <v>0</v>
      </c>
      <c r="CR416" s="79">
        <v>0</v>
      </c>
      <c r="CS416" s="79">
        <v>0</v>
      </c>
      <c r="CT416" s="79">
        <v>0</v>
      </c>
      <c r="CU416" s="79">
        <v>2021100052046420</v>
      </c>
      <c r="CV416" s="79" t="s">
        <v>256</v>
      </c>
      <c r="CW416" s="76" t="s">
        <v>256</v>
      </c>
      <c r="CX416" s="79" t="s">
        <v>4093</v>
      </c>
      <c r="CY416" s="79" t="s">
        <v>256</v>
      </c>
      <c r="CZ416" s="79" t="s">
        <v>256</v>
      </c>
      <c r="DA416" s="79" t="s">
        <v>256</v>
      </c>
      <c r="DB416" s="79" t="s">
        <v>256</v>
      </c>
      <c r="DC416" s="79" t="s">
        <v>256</v>
      </c>
      <c r="DD416" s="79" t="s">
        <v>256</v>
      </c>
      <c r="DE416" s="79" t="s">
        <v>256</v>
      </c>
      <c r="DF416" s="44" t="s">
        <v>256</v>
      </c>
    </row>
    <row r="417" spans="1:110" x14ac:dyDescent="0.25">
      <c r="A417" s="76" t="s">
        <v>251</v>
      </c>
      <c r="B417" s="77">
        <v>43770</v>
      </c>
      <c r="C417" s="78" t="s">
        <v>252</v>
      </c>
      <c r="D417" s="78" t="s">
        <v>253</v>
      </c>
      <c r="E417" s="76" t="s">
        <v>254</v>
      </c>
      <c r="F417" s="76" t="s">
        <v>255</v>
      </c>
      <c r="G417" s="76" t="s">
        <v>256</v>
      </c>
      <c r="H417" s="76" t="s">
        <v>257</v>
      </c>
      <c r="I417" s="76" t="s">
        <v>258</v>
      </c>
      <c r="J417" s="78" t="s">
        <v>252</v>
      </c>
      <c r="K417" s="78" t="s">
        <v>259</v>
      </c>
      <c r="L417" s="76" t="s">
        <v>260</v>
      </c>
      <c r="M417" s="76" t="s">
        <v>261</v>
      </c>
      <c r="N417" s="76" t="s">
        <v>4076</v>
      </c>
      <c r="O417" s="76" t="s">
        <v>4077</v>
      </c>
      <c r="P417" s="76" t="s">
        <v>4078</v>
      </c>
      <c r="Q417" s="76" t="s">
        <v>4079</v>
      </c>
      <c r="R417" s="76" t="s">
        <v>4080</v>
      </c>
      <c r="S417" s="76" t="s">
        <v>698</v>
      </c>
      <c r="T417" s="76" t="s">
        <v>268</v>
      </c>
      <c r="U417" s="76" t="s">
        <v>653</v>
      </c>
      <c r="V417" s="79">
        <v>300000</v>
      </c>
      <c r="W417" s="79">
        <v>0</v>
      </c>
      <c r="X417" s="76" t="s">
        <v>4081</v>
      </c>
      <c r="Y417" s="76" t="s">
        <v>700</v>
      </c>
      <c r="Z417" s="76" t="s">
        <v>272</v>
      </c>
      <c r="AA417" s="76" t="s">
        <v>496</v>
      </c>
      <c r="AB417" s="76" t="s">
        <v>701</v>
      </c>
      <c r="AC417" s="76" t="s">
        <v>702</v>
      </c>
      <c r="AD417" s="76" t="s">
        <v>703</v>
      </c>
      <c r="AE417" s="76" t="s">
        <v>223</v>
      </c>
      <c r="AF417" s="76" t="s">
        <v>4082</v>
      </c>
      <c r="AG417" s="76" t="s">
        <v>430</v>
      </c>
      <c r="AH417" s="76" t="s">
        <v>431</v>
      </c>
      <c r="AI417" s="78" t="s">
        <v>3785</v>
      </c>
      <c r="AJ417" s="78" t="s">
        <v>3893</v>
      </c>
      <c r="AK417" s="79">
        <v>16995</v>
      </c>
      <c r="AL417" s="76" t="s">
        <v>210</v>
      </c>
      <c r="AM417" s="78" t="s">
        <v>3964</v>
      </c>
      <c r="AN417" s="78" t="s">
        <v>1609</v>
      </c>
      <c r="AO417" s="78" t="s">
        <v>3964</v>
      </c>
      <c r="AP417" s="76" t="s">
        <v>317</v>
      </c>
      <c r="AQ417" s="76" t="s">
        <v>232</v>
      </c>
      <c r="AR417" s="79">
        <v>11420</v>
      </c>
      <c r="AS417" s="79" t="s">
        <v>256</v>
      </c>
      <c r="AT417" s="79">
        <v>0</v>
      </c>
      <c r="AU417" s="76" t="s">
        <v>4094</v>
      </c>
      <c r="AV417" s="79">
        <v>5575</v>
      </c>
      <c r="AW417" s="79">
        <v>0</v>
      </c>
      <c r="AX417" s="79">
        <v>5575</v>
      </c>
      <c r="AY417" s="79">
        <v>0</v>
      </c>
      <c r="AZ417" s="79">
        <v>5575</v>
      </c>
      <c r="BA417" s="76" t="s">
        <v>4076</v>
      </c>
      <c r="BB417" s="78" t="s">
        <v>2771</v>
      </c>
      <c r="BC417" s="78" t="s">
        <v>2771</v>
      </c>
      <c r="BD417" s="76">
        <v>163</v>
      </c>
      <c r="BE417" s="78" t="s">
        <v>4095</v>
      </c>
      <c r="BF417" s="76" t="s">
        <v>4096</v>
      </c>
      <c r="BG417" s="78" t="s">
        <v>4097</v>
      </c>
      <c r="BH417" s="76" t="s">
        <v>4096</v>
      </c>
      <c r="BI417" s="78" t="s">
        <v>4097</v>
      </c>
      <c r="BJ417" s="78" t="s">
        <v>4097</v>
      </c>
      <c r="BK417" s="76" t="s">
        <v>256</v>
      </c>
      <c r="BL417" s="79">
        <v>167380</v>
      </c>
      <c r="BM417" s="79">
        <v>161805</v>
      </c>
      <c r="BN417" s="76" t="s">
        <v>290</v>
      </c>
      <c r="BO417" s="76" t="s">
        <v>291</v>
      </c>
      <c r="BP417" s="76" t="s">
        <v>4092</v>
      </c>
      <c r="BQ417" s="76" t="s">
        <v>256</v>
      </c>
      <c r="BR417" s="76" t="s">
        <v>702</v>
      </c>
      <c r="BS417" s="76" t="s">
        <v>293</v>
      </c>
      <c r="BT417" s="76" t="s">
        <v>256</v>
      </c>
      <c r="BU417" s="76" t="s">
        <v>430</v>
      </c>
      <c r="BV417" s="76" t="s">
        <v>256</v>
      </c>
      <c r="BW417" s="76" t="s">
        <v>4082</v>
      </c>
      <c r="BX417" s="76" t="s">
        <v>256</v>
      </c>
      <c r="BY417" s="76" t="s">
        <v>4086</v>
      </c>
      <c r="BZ417" s="76" t="s">
        <v>256</v>
      </c>
      <c r="CA417" s="76" t="s">
        <v>256</v>
      </c>
      <c r="CB417" s="76" t="s">
        <v>256</v>
      </c>
      <c r="CC417" s="76" t="s">
        <v>256</v>
      </c>
      <c r="CD417" s="76" t="s">
        <v>715</v>
      </c>
      <c r="CE417" s="76" t="s">
        <v>296</v>
      </c>
      <c r="CF417" s="76" t="s">
        <v>297</v>
      </c>
      <c r="CG417" s="76" t="s">
        <v>297</v>
      </c>
      <c r="CH417" s="76" t="s">
        <v>297</v>
      </c>
      <c r="CI417" s="76" t="s">
        <v>297</v>
      </c>
      <c r="CJ417" s="76" t="s">
        <v>297</v>
      </c>
      <c r="CK417" s="76" t="s">
        <v>297</v>
      </c>
      <c r="CL417" s="79">
        <v>0</v>
      </c>
      <c r="CM417" s="79">
        <v>0</v>
      </c>
      <c r="CN417" s="79">
        <v>0</v>
      </c>
      <c r="CO417" s="79">
        <v>0</v>
      </c>
      <c r="CP417" s="79">
        <v>0</v>
      </c>
      <c r="CQ417" s="79">
        <v>0</v>
      </c>
      <c r="CR417" s="79">
        <v>0</v>
      </c>
      <c r="CS417" s="79">
        <v>0</v>
      </c>
      <c r="CT417" s="79">
        <v>0</v>
      </c>
      <c r="CU417" s="79">
        <v>2021100052047180</v>
      </c>
      <c r="CV417" s="79" t="s">
        <v>256</v>
      </c>
      <c r="CW417" s="76" t="s">
        <v>256</v>
      </c>
      <c r="CX417" s="79" t="s">
        <v>4098</v>
      </c>
      <c r="CY417" s="79" t="s">
        <v>256</v>
      </c>
      <c r="CZ417" s="79" t="s">
        <v>256</v>
      </c>
      <c r="DA417" s="79" t="s">
        <v>256</v>
      </c>
      <c r="DB417" s="79" t="s">
        <v>256</v>
      </c>
      <c r="DC417" s="79" t="s">
        <v>256</v>
      </c>
      <c r="DD417" s="79" t="s">
        <v>256</v>
      </c>
      <c r="DE417" s="79" t="s">
        <v>256</v>
      </c>
      <c r="DF417" s="44" t="s">
        <v>256</v>
      </c>
    </row>
    <row r="418" spans="1:110" x14ac:dyDescent="0.25">
      <c r="A418" s="76" t="s">
        <v>251</v>
      </c>
      <c r="B418" s="77">
        <v>43770</v>
      </c>
      <c r="C418" s="78" t="s">
        <v>252</v>
      </c>
      <c r="D418" s="78" t="s">
        <v>253</v>
      </c>
      <c r="E418" s="76" t="s">
        <v>254</v>
      </c>
      <c r="F418" s="76" t="s">
        <v>255</v>
      </c>
      <c r="G418" s="76" t="s">
        <v>256</v>
      </c>
      <c r="H418" s="76" t="s">
        <v>257</v>
      </c>
      <c r="I418" s="76" t="s">
        <v>258</v>
      </c>
      <c r="J418" s="78" t="s">
        <v>252</v>
      </c>
      <c r="K418" s="78" t="s">
        <v>259</v>
      </c>
      <c r="L418" s="76" t="s">
        <v>260</v>
      </c>
      <c r="M418" s="76" t="s">
        <v>261</v>
      </c>
      <c r="N418" s="76" t="s">
        <v>4076</v>
      </c>
      <c r="O418" s="76" t="s">
        <v>4077</v>
      </c>
      <c r="P418" s="76" t="s">
        <v>4078</v>
      </c>
      <c r="Q418" s="76" t="s">
        <v>4079</v>
      </c>
      <c r="R418" s="76" t="s">
        <v>4080</v>
      </c>
      <c r="S418" s="76" t="s">
        <v>698</v>
      </c>
      <c r="T418" s="76" t="s">
        <v>268</v>
      </c>
      <c r="U418" s="76" t="s">
        <v>653</v>
      </c>
      <c r="V418" s="79">
        <v>300000</v>
      </c>
      <c r="W418" s="79">
        <v>0</v>
      </c>
      <c r="X418" s="76" t="s">
        <v>4081</v>
      </c>
      <c r="Y418" s="76" t="s">
        <v>700</v>
      </c>
      <c r="Z418" s="76" t="s">
        <v>272</v>
      </c>
      <c r="AA418" s="76" t="s">
        <v>496</v>
      </c>
      <c r="AB418" s="76" t="s">
        <v>701</v>
      </c>
      <c r="AC418" s="76" t="s">
        <v>702</v>
      </c>
      <c r="AD418" s="76" t="s">
        <v>703</v>
      </c>
      <c r="AE418" s="76" t="s">
        <v>223</v>
      </c>
      <c r="AF418" s="76" t="s">
        <v>4082</v>
      </c>
      <c r="AG418" s="76" t="s">
        <v>430</v>
      </c>
      <c r="AH418" s="76" t="s">
        <v>431</v>
      </c>
      <c r="AI418" s="78" t="s">
        <v>3785</v>
      </c>
      <c r="AJ418" s="78" t="s">
        <v>3893</v>
      </c>
      <c r="AK418" s="79">
        <v>109721</v>
      </c>
      <c r="AL418" s="76" t="s">
        <v>215</v>
      </c>
      <c r="AM418" s="78" t="s">
        <v>1605</v>
      </c>
      <c r="AN418" s="78" t="s">
        <v>1605</v>
      </c>
      <c r="AO418" s="78" t="s">
        <v>1605</v>
      </c>
      <c r="AP418" s="76" t="s">
        <v>232</v>
      </c>
      <c r="AQ418" s="76" t="s">
        <v>232</v>
      </c>
      <c r="AR418" s="79">
        <v>5290</v>
      </c>
      <c r="AS418" s="79" t="s">
        <v>256</v>
      </c>
      <c r="AT418" s="79">
        <v>1811</v>
      </c>
      <c r="AU418" s="76" t="s">
        <v>4099</v>
      </c>
      <c r="AV418" s="79">
        <v>102620</v>
      </c>
      <c r="AW418" s="79">
        <v>7697</v>
      </c>
      <c r="AX418" s="79">
        <v>94923</v>
      </c>
      <c r="AY418" s="79">
        <v>0</v>
      </c>
      <c r="AZ418" s="79">
        <v>102620</v>
      </c>
      <c r="BA418" s="76" t="s">
        <v>719</v>
      </c>
      <c r="BB418" s="78" t="s">
        <v>2832</v>
      </c>
      <c r="BC418" s="78" t="s">
        <v>2832</v>
      </c>
      <c r="BD418" s="76">
        <v>97</v>
      </c>
      <c r="BE418" s="78" t="s">
        <v>3690</v>
      </c>
      <c r="BF418" s="76" t="s">
        <v>4100</v>
      </c>
      <c r="BG418" s="78" t="s">
        <v>3690</v>
      </c>
      <c r="BH418" s="76" t="s">
        <v>4100</v>
      </c>
      <c r="BI418" s="78" t="s">
        <v>3690</v>
      </c>
      <c r="BJ418" s="78" t="s">
        <v>3690</v>
      </c>
      <c r="BK418" s="76" t="s">
        <v>256</v>
      </c>
      <c r="BL418" s="79">
        <v>300000</v>
      </c>
      <c r="BM418" s="79">
        <v>197380</v>
      </c>
      <c r="BN418" s="76" t="s">
        <v>290</v>
      </c>
      <c r="BO418" s="76" t="s">
        <v>291</v>
      </c>
      <c r="BP418" s="76" t="s">
        <v>4092</v>
      </c>
      <c r="BQ418" s="76" t="s">
        <v>256</v>
      </c>
      <c r="BR418" s="76" t="s">
        <v>702</v>
      </c>
      <c r="BS418" s="76" t="s">
        <v>293</v>
      </c>
      <c r="BT418" s="76" t="s">
        <v>256</v>
      </c>
      <c r="BU418" s="76" t="s">
        <v>430</v>
      </c>
      <c r="BV418" s="76" t="s">
        <v>256</v>
      </c>
      <c r="BW418" s="76" t="s">
        <v>4082</v>
      </c>
      <c r="BX418" s="76" t="s">
        <v>256</v>
      </c>
      <c r="BY418" s="76" t="s">
        <v>4086</v>
      </c>
      <c r="BZ418" s="76" t="s">
        <v>256</v>
      </c>
      <c r="CA418" s="76" t="s">
        <v>256</v>
      </c>
      <c r="CB418" s="76" t="s">
        <v>256</v>
      </c>
      <c r="CC418" s="76" t="s">
        <v>256</v>
      </c>
      <c r="CD418" s="76" t="s">
        <v>715</v>
      </c>
      <c r="CE418" s="76" t="s">
        <v>296</v>
      </c>
      <c r="CF418" s="76" t="s">
        <v>297</v>
      </c>
      <c r="CG418" s="76" t="s">
        <v>297</v>
      </c>
      <c r="CH418" s="76" t="s">
        <v>297</v>
      </c>
      <c r="CI418" s="76" t="s">
        <v>297</v>
      </c>
      <c r="CJ418" s="76" t="s">
        <v>297</v>
      </c>
      <c r="CK418" s="76" t="s">
        <v>297</v>
      </c>
      <c r="CL418" s="79">
        <v>0</v>
      </c>
      <c r="CM418" s="79">
        <v>0</v>
      </c>
      <c r="CN418" s="79">
        <v>0</v>
      </c>
      <c r="CO418" s="79">
        <v>0</v>
      </c>
      <c r="CP418" s="79">
        <v>0</v>
      </c>
      <c r="CQ418" s="79">
        <v>0</v>
      </c>
      <c r="CR418" s="79">
        <v>0</v>
      </c>
      <c r="CS418" s="79">
        <v>0</v>
      </c>
      <c r="CT418" s="79">
        <v>0</v>
      </c>
      <c r="CU418" s="79">
        <v>2021100052017880</v>
      </c>
      <c r="CV418" s="79" t="s">
        <v>256</v>
      </c>
      <c r="CW418" s="76" t="s">
        <v>256</v>
      </c>
      <c r="CX418" s="79" t="s">
        <v>4101</v>
      </c>
      <c r="CY418" s="79" t="s">
        <v>256</v>
      </c>
      <c r="CZ418" s="79" t="s">
        <v>256</v>
      </c>
      <c r="DA418" s="79" t="s">
        <v>256</v>
      </c>
      <c r="DB418" s="79" t="s">
        <v>256</v>
      </c>
      <c r="DC418" s="79" t="s">
        <v>256</v>
      </c>
      <c r="DD418" s="79" t="s">
        <v>256</v>
      </c>
      <c r="DE418" s="79" t="s">
        <v>256</v>
      </c>
      <c r="DF418" s="44" t="s">
        <v>256</v>
      </c>
    </row>
    <row r="419" spans="1:110" x14ac:dyDescent="0.25">
      <c r="A419" s="76" t="s">
        <v>251</v>
      </c>
      <c r="B419" s="77">
        <v>43770</v>
      </c>
      <c r="C419" s="78" t="s">
        <v>252</v>
      </c>
      <c r="D419" s="78" t="s">
        <v>253</v>
      </c>
      <c r="E419" s="76" t="s">
        <v>254</v>
      </c>
      <c r="F419" s="76" t="s">
        <v>255</v>
      </c>
      <c r="G419" s="76" t="s">
        <v>256</v>
      </c>
      <c r="H419" s="76" t="s">
        <v>257</v>
      </c>
      <c r="I419" s="76" t="s">
        <v>258</v>
      </c>
      <c r="J419" s="78" t="s">
        <v>252</v>
      </c>
      <c r="K419" s="78" t="s">
        <v>259</v>
      </c>
      <c r="L419" s="76" t="s">
        <v>260</v>
      </c>
      <c r="M419" s="76" t="s">
        <v>261</v>
      </c>
      <c r="N419" s="76" t="s">
        <v>4076</v>
      </c>
      <c r="O419" s="76" t="s">
        <v>4077</v>
      </c>
      <c r="P419" s="76" t="s">
        <v>4078</v>
      </c>
      <c r="Q419" s="76" t="s">
        <v>4079</v>
      </c>
      <c r="R419" s="76" t="s">
        <v>4080</v>
      </c>
      <c r="S419" s="76" t="s">
        <v>698</v>
      </c>
      <c r="T419" s="76" t="s">
        <v>268</v>
      </c>
      <c r="U419" s="76" t="s">
        <v>653</v>
      </c>
      <c r="V419" s="79">
        <v>300000</v>
      </c>
      <c r="W419" s="79">
        <v>0</v>
      </c>
      <c r="X419" s="76" t="s">
        <v>4081</v>
      </c>
      <c r="Y419" s="76" t="s">
        <v>700</v>
      </c>
      <c r="Z419" s="76" t="s">
        <v>272</v>
      </c>
      <c r="AA419" s="76" t="s">
        <v>496</v>
      </c>
      <c r="AB419" s="76" t="s">
        <v>701</v>
      </c>
      <c r="AC419" s="76" t="s">
        <v>702</v>
      </c>
      <c r="AD419" s="76" t="s">
        <v>703</v>
      </c>
      <c r="AE419" s="76" t="s">
        <v>223</v>
      </c>
      <c r="AF419" s="76" t="s">
        <v>4082</v>
      </c>
      <c r="AG419" s="76" t="s">
        <v>430</v>
      </c>
      <c r="AH419" s="76" t="s">
        <v>431</v>
      </c>
      <c r="AI419" s="78" t="s">
        <v>3785</v>
      </c>
      <c r="AJ419" s="78" t="s">
        <v>3893</v>
      </c>
      <c r="AK419" s="79">
        <v>11420</v>
      </c>
      <c r="AL419" s="76" t="s">
        <v>210</v>
      </c>
      <c r="AM419" s="78" t="s">
        <v>4102</v>
      </c>
      <c r="AN419" s="78" t="s">
        <v>4102</v>
      </c>
      <c r="AO419" s="78" t="s">
        <v>4102</v>
      </c>
      <c r="AP419" s="76" t="s">
        <v>660</v>
      </c>
      <c r="AQ419" s="76" t="s">
        <v>232</v>
      </c>
      <c r="AR419" s="79">
        <v>0</v>
      </c>
      <c r="AS419" s="79" t="s">
        <v>256</v>
      </c>
      <c r="AT419" s="79">
        <v>0</v>
      </c>
      <c r="AU419" s="76" t="s">
        <v>256</v>
      </c>
      <c r="AV419" s="79">
        <v>11420</v>
      </c>
      <c r="AW419" s="79">
        <v>0</v>
      </c>
      <c r="AX419" s="79">
        <v>11420</v>
      </c>
      <c r="AY419" s="79">
        <v>0</v>
      </c>
      <c r="AZ419" s="79">
        <v>11420</v>
      </c>
      <c r="BA419" s="76" t="s">
        <v>4076</v>
      </c>
      <c r="BB419" s="78" t="s">
        <v>4102</v>
      </c>
      <c r="BC419" s="78" t="s">
        <v>4102</v>
      </c>
      <c r="BD419" s="76">
        <v>163</v>
      </c>
      <c r="BE419" s="78" t="s">
        <v>4095</v>
      </c>
      <c r="BF419" s="76" t="s">
        <v>4103</v>
      </c>
      <c r="BG419" s="78" t="s">
        <v>4097</v>
      </c>
      <c r="BH419" s="76" t="s">
        <v>4103</v>
      </c>
      <c r="BI419" s="78" t="s">
        <v>4097</v>
      </c>
      <c r="BJ419" s="78" t="s">
        <v>4097</v>
      </c>
      <c r="BK419" s="76" t="s">
        <v>256</v>
      </c>
      <c r="BL419" s="79">
        <v>159861</v>
      </c>
      <c r="BM419" s="79">
        <v>148441</v>
      </c>
      <c r="BN419" s="76" t="s">
        <v>256</v>
      </c>
      <c r="BO419" s="76" t="s">
        <v>256</v>
      </c>
      <c r="BP419" s="76" t="s">
        <v>256</v>
      </c>
      <c r="BQ419" s="76" t="s">
        <v>256</v>
      </c>
      <c r="BR419" s="76" t="s">
        <v>702</v>
      </c>
      <c r="BS419" s="76" t="s">
        <v>293</v>
      </c>
      <c r="BT419" s="76" t="s">
        <v>256</v>
      </c>
      <c r="BU419" s="76" t="s">
        <v>256</v>
      </c>
      <c r="BV419" s="76" t="s">
        <v>256</v>
      </c>
      <c r="BW419" s="76" t="s">
        <v>256</v>
      </c>
      <c r="BX419" s="76" t="s">
        <v>256</v>
      </c>
      <c r="BY419" s="76" t="s">
        <v>4086</v>
      </c>
      <c r="BZ419" s="76" t="s">
        <v>256</v>
      </c>
      <c r="CA419" s="76" t="s">
        <v>256</v>
      </c>
      <c r="CB419" s="76" t="s">
        <v>256</v>
      </c>
      <c r="CC419" s="76" t="s">
        <v>256</v>
      </c>
      <c r="CD419" s="76" t="s">
        <v>715</v>
      </c>
      <c r="CE419" s="76" t="s">
        <v>296</v>
      </c>
      <c r="CF419" s="76" t="s">
        <v>297</v>
      </c>
      <c r="CG419" s="76" t="s">
        <v>297</v>
      </c>
      <c r="CH419" s="76" t="s">
        <v>297</v>
      </c>
      <c r="CI419" s="76" t="s">
        <v>297</v>
      </c>
      <c r="CJ419" s="76" t="s">
        <v>297</v>
      </c>
      <c r="CK419" s="76" t="s">
        <v>297</v>
      </c>
      <c r="CL419" s="79">
        <v>0</v>
      </c>
      <c r="CM419" s="79">
        <v>0</v>
      </c>
      <c r="CN419" s="79">
        <v>0</v>
      </c>
      <c r="CO419" s="79">
        <v>0</v>
      </c>
      <c r="CP419" s="79">
        <v>0</v>
      </c>
      <c r="CQ419" s="79">
        <v>0</v>
      </c>
      <c r="CR419" s="79">
        <v>0</v>
      </c>
      <c r="CS419" s="79">
        <v>0</v>
      </c>
      <c r="CT419" s="79">
        <v>0</v>
      </c>
      <c r="CU419" s="79">
        <v>2021100052057020</v>
      </c>
      <c r="CV419" s="79" t="s">
        <v>256</v>
      </c>
      <c r="CW419" s="76" t="s">
        <v>256</v>
      </c>
      <c r="CX419" s="79" t="s">
        <v>4104</v>
      </c>
      <c r="CY419" s="79" t="s">
        <v>256</v>
      </c>
      <c r="CZ419" s="79" t="s">
        <v>256</v>
      </c>
      <c r="DA419" s="79" t="s">
        <v>256</v>
      </c>
      <c r="DB419" s="79" t="s">
        <v>256</v>
      </c>
      <c r="DC419" s="79" t="s">
        <v>256</v>
      </c>
      <c r="DD419" s="79" t="s">
        <v>256</v>
      </c>
      <c r="DE419" s="79" t="s">
        <v>256</v>
      </c>
      <c r="DF419" s="44" t="s">
        <v>256</v>
      </c>
    </row>
    <row r="420" spans="1:110" x14ac:dyDescent="0.25">
      <c r="A420" s="76" t="s">
        <v>251</v>
      </c>
      <c r="B420" s="77">
        <v>43770</v>
      </c>
      <c r="C420" s="78" t="s">
        <v>252</v>
      </c>
      <c r="D420" s="78" t="s">
        <v>253</v>
      </c>
      <c r="E420" s="76" t="s">
        <v>254</v>
      </c>
      <c r="F420" s="76" t="s">
        <v>255</v>
      </c>
      <c r="G420" s="76" t="s">
        <v>256</v>
      </c>
      <c r="H420" s="76" t="s">
        <v>257</v>
      </c>
      <c r="I420" s="76" t="s">
        <v>258</v>
      </c>
      <c r="J420" s="78" t="s">
        <v>252</v>
      </c>
      <c r="K420" s="78" t="s">
        <v>259</v>
      </c>
      <c r="L420" s="76" t="s">
        <v>260</v>
      </c>
      <c r="M420" s="76" t="s">
        <v>261</v>
      </c>
      <c r="N420" s="76" t="s">
        <v>4076</v>
      </c>
      <c r="O420" s="76" t="s">
        <v>4077</v>
      </c>
      <c r="P420" s="76" t="s">
        <v>4078</v>
      </c>
      <c r="Q420" s="76" t="s">
        <v>4079</v>
      </c>
      <c r="R420" s="76" t="s">
        <v>4080</v>
      </c>
      <c r="S420" s="76" t="s">
        <v>698</v>
      </c>
      <c r="T420" s="76" t="s">
        <v>268</v>
      </c>
      <c r="U420" s="76" t="s">
        <v>653</v>
      </c>
      <c r="V420" s="79">
        <v>300000</v>
      </c>
      <c r="W420" s="79">
        <v>0</v>
      </c>
      <c r="X420" s="76" t="s">
        <v>4081</v>
      </c>
      <c r="Y420" s="76" t="s">
        <v>700</v>
      </c>
      <c r="Z420" s="76" t="s">
        <v>272</v>
      </c>
      <c r="AA420" s="76" t="s">
        <v>496</v>
      </c>
      <c r="AB420" s="76" t="s">
        <v>701</v>
      </c>
      <c r="AC420" s="76" t="s">
        <v>702</v>
      </c>
      <c r="AD420" s="76" t="s">
        <v>703</v>
      </c>
      <c r="AE420" s="76" t="s">
        <v>223</v>
      </c>
      <c r="AF420" s="76" t="s">
        <v>4082</v>
      </c>
      <c r="AG420" s="76" t="s">
        <v>430</v>
      </c>
      <c r="AH420" s="76" t="s">
        <v>431</v>
      </c>
      <c r="AI420" s="78" t="s">
        <v>3785</v>
      </c>
      <c r="AJ420" s="78" t="s">
        <v>3893</v>
      </c>
      <c r="AK420" s="79">
        <v>5600</v>
      </c>
      <c r="AL420" s="76" t="s">
        <v>209</v>
      </c>
      <c r="AM420" s="78" t="s">
        <v>4089</v>
      </c>
      <c r="AN420" s="78" t="s">
        <v>4089</v>
      </c>
      <c r="AO420" s="78" t="s">
        <v>4089</v>
      </c>
      <c r="AP420" s="76" t="s">
        <v>660</v>
      </c>
      <c r="AQ420" s="76" t="s">
        <v>232</v>
      </c>
      <c r="AR420" s="79">
        <v>100</v>
      </c>
      <c r="AS420" s="79" t="s">
        <v>256</v>
      </c>
      <c r="AT420" s="79">
        <v>0</v>
      </c>
      <c r="AU420" s="76" t="s">
        <v>4105</v>
      </c>
      <c r="AV420" s="79">
        <v>5500</v>
      </c>
      <c r="AW420" s="79">
        <v>0</v>
      </c>
      <c r="AX420" s="79">
        <v>5500</v>
      </c>
      <c r="AY420" s="79">
        <v>0</v>
      </c>
      <c r="AZ420" s="79">
        <v>5500</v>
      </c>
      <c r="BA420" s="76" t="s">
        <v>4076</v>
      </c>
      <c r="BB420" s="78" t="s">
        <v>4089</v>
      </c>
      <c r="BC420" s="78" t="s">
        <v>4089</v>
      </c>
      <c r="BD420" s="76">
        <v>177</v>
      </c>
      <c r="BE420" s="78" t="s">
        <v>4106</v>
      </c>
      <c r="BF420" s="76" t="s">
        <v>4107</v>
      </c>
      <c r="BG420" s="78" t="s">
        <v>4108</v>
      </c>
      <c r="BH420" s="76" t="s">
        <v>4107</v>
      </c>
      <c r="BI420" s="78" t="s">
        <v>4108</v>
      </c>
      <c r="BJ420" s="78" t="s">
        <v>4108</v>
      </c>
      <c r="BK420" s="76" t="s">
        <v>256</v>
      </c>
      <c r="BL420" s="79">
        <v>148441</v>
      </c>
      <c r="BM420" s="79">
        <v>142941</v>
      </c>
      <c r="BN420" s="76" t="s">
        <v>256</v>
      </c>
      <c r="BO420" s="76" t="s">
        <v>256</v>
      </c>
      <c r="BP420" s="76" t="s">
        <v>256</v>
      </c>
      <c r="BQ420" s="76" t="s">
        <v>256</v>
      </c>
      <c r="BR420" s="76" t="s">
        <v>702</v>
      </c>
      <c r="BS420" s="76" t="s">
        <v>293</v>
      </c>
      <c r="BT420" s="76" t="s">
        <v>256</v>
      </c>
      <c r="BU420" s="76" t="s">
        <v>256</v>
      </c>
      <c r="BV420" s="76" t="s">
        <v>256</v>
      </c>
      <c r="BW420" s="76" t="s">
        <v>256</v>
      </c>
      <c r="BX420" s="76" t="s">
        <v>256</v>
      </c>
      <c r="BY420" s="76" t="s">
        <v>4086</v>
      </c>
      <c r="BZ420" s="76" t="s">
        <v>256</v>
      </c>
      <c r="CA420" s="76" t="s">
        <v>256</v>
      </c>
      <c r="CB420" s="76" t="s">
        <v>256</v>
      </c>
      <c r="CC420" s="76" t="s">
        <v>256</v>
      </c>
      <c r="CD420" s="76" t="s">
        <v>715</v>
      </c>
      <c r="CE420" s="76" t="s">
        <v>296</v>
      </c>
      <c r="CF420" s="76" t="s">
        <v>297</v>
      </c>
      <c r="CG420" s="76" t="s">
        <v>297</v>
      </c>
      <c r="CH420" s="76" t="s">
        <v>297</v>
      </c>
      <c r="CI420" s="76" t="s">
        <v>297</v>
      </c>
      <c r="CJ420" s="76" t="s">
        <v>297</v>
      </c>
      <c r="CK420" s="76" t="s">
        <v>297</v>
      </c>
      <c r="CL420" s="79">
        <v>0</v>
      </c>
      <c r="CM420" s="79">
        <v>0</v>
      </c>
      <c r="CN420" s="79">
        <v>0</v>
      </c>
      <c r="CO420" s="79">
        <v>0</v>
      </c>
      <c r="CP420" s="79">
        <v>0</v>
      </c>
      <c r="CQ420" s="79">
        <v>0</v>
      </c>
      <c r="CR420" s="79">
        <v>0</v>
      </c>
      <c r="CS420" s="79">
        <v>0</v>
      </c>
      <c r="CT420" s="79">
        <v>0</v>
      </c>
      <c r="CU420" s="79">
        <v>2021100052063430</v>
      </c>
      <c r="CV420" s="79" t="s">
        <v>256</v>
      </c>
      <c r="CW420" s="76" t="s">
        <v>256</v>
      </c>
      <c r="CX420" s="79" t="s">
        <v>4109</v>
      </c>
      <c r="CY420" s="79" t="s">
        <v>256</v>
      </c>
      <c r="CZ420" s="79" t="s">
        <v>256</v>
      </c>
      <c r="DA420" s="79" t="s">
        <v>256</v>
      </c>
      <c r="DB420" s="79" t="s">
        <v>256</v>
      </c>
      <c r="DC420" s="79" t="s">
        <v>256</v>
      </c>
      <c r="DD420" s="79" t="s">
        <v>256</v>
      </c>
      <c r="DE420" s="79" t="s">
        <v>256</v>
      </c>
      <c r="DF420" s="44" t="s">
        <v>256</v>
      </c>
    </row>
    <row r="421" spans="1:110" x14ac:dyDescent="0.25">
      <c r="A421" s="76" t="s">
        <v>251</v>
      </c>
      <c r="B421" s="77">
        <v>43770</v>
      </c>
      <c r="C421" s="78" t="s">
        <v>252</v>
      </c>
      <c r="D421" s="78" t="s">
        <v>253</v>
      </c>
      <c r="E421" s="76" t="s">
        <v>254</v>
      </c>
      <c r="F421" s="76" t="s">
        <v>255</v>
      </c>
      <c r="G421" s="76" t="s">
        <v>256</v>
      </c>
      <c r="H421" s="76" t="s">
        <v>257</v>
      </c>
      <c r="I421" s="76" t="s">
        <v>258</v>
      </c>
      <c r="J421" s="78" t="s">
        <v>252</v>
      </c>
      <c r="K421" s="78" t="s">
        <v>259</v>
      </c>
      <c r="L421" s="76" t="s">
        <v>260</v>
      </c>
      <c r="M421" s="76" t="s">
        <v>261</v>
      </c>
      <c r="N421" s="76" t="s">
        <v>1213</v>
      </c>
      <c r="O421" s="76" t="s">
        <v>1214</v>
      </c>
      <c r="P421" s="76" t="s">
        <v>1215</v>
      </c>
      <c r="Q421" s="76" t="s">
        <v>4110</v>
      </c>
      <c r="R421" s="76" t="s">
        <v>2664</v>
      </c>
      <c r="S421" s="76" t="s">
        <v>698</v>
      </c>
      <c r="T421" s="76" t="s">
        <v>338</v>
      </c>
      <c r="U421" s="76" t="s">
        <v>627</v>
      </c>
      <c r="V421" s="79">
        <v>300000</v>
      </c>
      <c r="W421" s="79">
        <v>0</v>
      </c>
      <c r="X421" s="76" t="s">
        <v>4111</v>
      </c>
      <c r="Y421" s="76" t="s">
        <v>3998</v>
      </c>
      <c r="Z421" s="76" t="s">
        <v>362</v>
      </c>
      <c r="AA421" s="76" t="s">
        <v>3999</v>
      </c>
      <c r="AB421" s="76" t="s">
        <v>4000</v>
      </c>
      <c r="AC421" s="76" t="s">
        <v>256</v>
      </c>
      <c r="AD421" s="76" t="s">
        <v>4001</v>
      </c>
      <c r="AE421" s="76" t="s">
        <v>222</v>
      </c>
      <c r="AF421" s="76" t="s">
        <v>3354</v>
      </c>
      <c r="AG421" s="76" t="s">
        <v>3348</v>
      </c>
      <c r="AH421" s="76" t="s">
        <v>3349</v>
      </c>
      <c r="AI421" s="78" t="s">
        <v>3858</v>
      </c>
      <c r="AJ421" s="78" t="s">
        <v>3544</v>
      </c>
      <c r="AK421" s="79">
        <v>18741</v>
      </c>
      <c r="AL421" s="76" t="s">
        <v>210</v>
      </c>
      <c r="AM421" s="78" t="s">
        <v>3274</v>
      </c>
      <c r="AN421" s="78" t="s">
        <v>3274</v>
      </c>
      <c r="AO421" s="78" t="s">
        <v>3274</v>
      </c>
      <c r="AP421" s="76" t="s">
        <v>373</v>
      </c>
      <c r="AQ421" s="76" t="s">
        <v>373</v>
      </c>
      <c r="AR421" s="79">
        <v>512</v>
      </c>
      <c r="AS421" s="79" t="s">
        <v>256</v>
      </c>
      <c r="AT421" s="79">
        <v>0</v>
      </c>
      <c r="AU421" s="76" t="s">
        <v>4112</v>
      </c>
      <c r="AV421" s="79">
        <v>18229</v>
      </c>
      <c r="AW421" s="79">
        <v>0</v>
      </c>
      <c r="AX421" s="79">
        <v>18229</v>
      </c>
      <c r="AY421" s="79">
        <v>0</v>
      </c>
      <c r="AZ421" s="79">
        <v>18229</v>
      </c>
      <c r="BA421" s="76" t="s">
        <v>1213</v>
      </c>
      <c r="BB421" s="78" t="s">
        <v>2752</v>
      </c>
      <c r="BC421" s="78" t="s">
        <v>2752</v>
      </c>
      <c r="BD421" s="76">
        <v>98</v>
      </c>
      <c r="BE421" s="78" t="s">
        <v>2754</v>
      </c>
      <c r="BF421" s="76" t="s">
        <v>4113</v>
      </c>
      <c r="BG421" s="78" t="s">
        <v>2754</v>
      </c>
      <c r="BH421" s="76" t="s">
        <v>4113</v>
      </c>
      <c r="BI421" s="78" t="s">
        <v>2754</v>
      </c>
      <c r="BJ421" s="78" t="s">
        <v>2754</v>
      </c>
      <c r="BK421" s="76" t="s">
        <v>256</v>
      </c>
      <c r="BL421" s="79">
        <v>219563</v>
      </c>
      <c r="BM421" s="79">
        <v>201334</v>
      </c>
      <c r="BN421" s="76" t="s">
        <v>256</v>
      </c>
      <c r="BO421" s="76" t="s">
        <v>256</v>
      </c>
      <c r="BP421" s="76" t="s">
        <v>256</v>
      </c>
      <c r="BQ421" s="76" t="s">
        <v>256</v>
      </c>
      <c r="BR421" s="76" t="s">
        <v>256</v>
      </c>
      <c r="BS421" s="76" t="s">
        <v>293</v>
      </c>
      <c r="BT421" s="76" t="s">
        <v>256</v>
      </c>
      <c r="BU421" s="76" t="s">
        <v>256</v>
      </c>
      <c r="BV421" s="76" t="s">
        <v>256</v>
      </c>
      <c r="BW421" s="76" t="s">
        <v>256</v>
      </c>
      <c r="BX421" s="76" t="s">
        <v>256</v>
      </c>
      <c r="BY421" s="76" t="s">
        <v>294</v>
      </c>
      <c r="BZ421" s="76" t="s">
        <v>256</v>
      </c>
      <c r="CA421" s="76" t="s">
        <v>256</v>
      </c>
      <c r="CB421" s="76" t="s">
        <v>256</v>
      </c>
      <c r="CC421" s="76" t="s">
        <v>256</v>
      </c>
      <c r="CD421" s="76" t="s">
        <v>4004</v>
      </c>
      <c r="CE421" s="76" t="s">
        <v>296</v>
      </c>
      <c r="CF421" s="76" t="s">
        <v>297</v>
      </c>
      <c r="CG421" s="76" t="s">
        <v>297</v>
      </c>
      <c r="CH421" s="76" t="s">
        <v>297</v>
      </c>
      <c r="CI421" s="76" t="s">
        <v>297</v>
      </c>
      <c r="CJ421" s="76" t="s">
        <v>297</v>
      </c>
      <c r="CK421" s="76" t="s">
        <v>297</v>
      </c>
      <c r="CL421" s="79">
        <v>0</v>
      </c>
      <c r="CM421" s="79">
        <v>0</v>
      </c>
      <c r="CN421" s="79">
        <v>0</v>
      </c>
      <c r="CO421" s="79">
        <v>0</v>
      </c>
      <c r="CP421" s="79">
        <v>0</v>
      </c>
      <c r="CQ421" s="79">
        <v>0</v>
      </c>
      <c r="CR421" s="79">
        <v>0</v>
      </c>
      <c r="CS421" s="79">
        <v>0</v>
      </c>
      <c r="CT421" s="79">
        <v>0</v>
      </c>
      <c r="CU421" s="79">
        <v>2021100052018060</v>
      </c>
      <c r="CV421" s="79" t="s">
        <v>256</v>
      </c>
      <c r="CW421" s="76" t="s">
        <v>256</v>
      </c>
      <c r="CX421" s="79" t="s">
        <v>4114</v>
      </c>
      <c r="CY421" s="79" t="s">
        <v>256</v>
      </c>
      <c r="CZ421" s="79" t="s">
        <v>256</v>
      </c>
      <c r="DA421" s="79" t="s">
        <v>256</v>
      </c>
      <c r="DB421" s="79" t="s">
        <v>256</v>
      </c>
      <c r="DC421" s="79" t="s">
        <v>256</v>
      </c>
      <c r="DD421" s="79" t="s">
        <v>256</v>
      </c>
      <c r="DE421" s="79" t="s">
        <v>256</v>
      </c>
      <c r="DF421" s="44" t="s">
        <v>256</v>
      </c>
    </row>
    <row r="422" spans="1:110" x14ac:dyDescent="0.25">
      <c r="A422" s="76" t="s">
        <v>251</v>
      </c>
      <c r="B422" s="77">
        <v>43770</v>
      </c>
      <c r="C422" s="78" t="s">
        <v>252</v>
      </c>
      <c r="D422" s="78" t="s">
        <v>253</v>
      </c>
      <c r="E422" s="76" t="s">
        <v>254</v>
      </c>
      <c r="F422" s="76" t="s">
        <v>255</v>
      </c>
      <c r="G422" s="76" t="s">
        <v>256</v>
      </c>
      <c r="H422" s="76" t="s">
        <v>257</v>
      </c>
      <c r="I422" s="76" t="s">
        <v>258</v>
      </c>
      <c r="J422" s="78" t="s">
        <v>252</v>
      </c>
      <c r="K422" s="78" t="s">
        <v>259</v>
      </c>
      <c r="L422" s="76" t="s">
        <v>260</v>
      </c>
      <c r="M422" s="76" t="s">
        <v>261</v>
      </c>
      <c r="N422" s="76" t="s">
        <v>4115</v>
      </c>
      <c r="O422" s="76" t="s">
        <v>4116</v>
      </c>
      <c r="P422" s="76" t="s">
        <v>4117</v>
      </c>
      <c r="Q422" s="76" t="s">
        <v>4115</v>
      </c>
      <c r="R422" s="76" t="s">
        <v>1449</v>
      </c>
      <c r="S422" s="76" t="s">
        <v>445</v>
      </c>
      <c r="T422" s="76" t="s">
        <v>338</v>
      </c>
      <c r="U422" s="76" t="s">
        <v>203</v>
      </c>
      <c r="V422" s="79">
        <v>300000</v>
      </c>
      <c r="W422" s="79">
        <v>0</v>
      </c>
      <c r="X422" s="76" t="s">
        <v>4118</v>
      </c>
      <c r="Y422" s="76" t="s">
        <v>4119</v>
      </c>
      <c r="Z422" s="76" t="s">
        <v>272</v>
      </c>
      <c r="AA422" s="76" t="s">
        <v>448</v>
      </c>
      <c r="AB422" s="76" t="s">
        <v>4120</v>
      </c>
      <c r="AC422" s="76" t="s">
        <v>4121</v>
      </c>
      <c r="AD422" s="76" t="s">
        <v>4122</v>
      </c>
      <c r="AE422" s="76" t="s">
        <v>222</v>
      </c>
      <c r="AF422" s="76" t="s">
        <v>3354</v>
      </c>
      <c r="AG422" s="76" t="s">
        <v>3415</v>
      </c>
      <c r="AH422" s="76" t="s">
        <v>3349</v>
      </c>
      <c r="AI422" s="78" t="s">
        <v>4123</v>
      </c>
      <c r="AJ422" s="78" t="s">
        <v>3845</v>
      </c>
      <c r="AK422" s="79">
        <v>6608</v>
      </c>
      <c r="AL422" s="76" t="s">
        <v>209</v>
      </c>
      <c r="AM422" s="78" t="s">
        <v>1629</v>
      </c>
      <c r="AN422" s="78" t="s">
        <v>1746</v>
      </c>
      <c r="AO422" s="78" t="s">
        <v>1629</v>
      </c>
      <c r="AP422" s="76" t="s">
        <v>317</v>
      </c>
      <c r="AQ422" s="76" t="s">
        <v>232</v>
      </c>
      <c r="AR422" s="79">
        <v>0</v>
      </c>
      <c r="AS422" s="79" t="s">
        <v>256</v>
      </c>
      <c r="AT422" s="79">
        <v>0</v>
      </c>
      <c r="AU422" s="76" t="s">
        <v>256</v>
      </c>
      <c r="AV422" s="79">
        <v>6608</v>
      </c>
      <c r="AW422" s="79">
        <v>0</v>
      </c>
      <c r="AX422" s="79">
        <v>6608</v>
      </c>
      <c r="AY422" s="79">
        <v>0</v>
      </c>
      <c r="AZ422" s="79">
        <v>6608</v>
      </c>
      <c r="BA422" s="76" t="s">
        <v>4115</v>
      </c>
      <c r="BB422" s="78" t="s">
        <v>4013</v>
      </c>
      <c r="BC422" s="78" t="s">
        <v>4013</v>
      </c>
      <c r="BD422" s="76">
        <v>120</v>
      </c>
      <c r="BE422" s="78" t="s">
        <v>2834</v>
      </c>
      <c r="BF422" s="76" t="s">
        <v>4124</v>
      </c>
      <c r="BG422" s="78" t="s">
        <v>2836</v>
      </c>
      <c r="BH422" s="76" t="s">
        <v>4124</v>
      </c>
      <c r="BI422" s="78" t="s">
        <v>2836</v>
      </c>
      <c r="BJ422" s="78" t="s">
        <v>2836</v>
      </c>
      <c r="BK422" s="76" t="s">
        <v>256</v>
      </c>
      <c r="BL422" s="79">
        <v>224978</v>
      </c>
      <c r="BM422" s="79">
        <v>218370</v>
      </c>
      <c r="BN422" s="76" t="s">
        <v>256</v>
      </c>
      <c r="BO422" s="76" t="s">
        <v>256</v>
      </c>
      <c r="BP422" s="76" t="s">
        <v>256</v>
      </c>
      <c r="BQ422" s="76" t="s">
        <v>256</v>
      </c>
      <c r="BR422" s="76" t="s">
        <v>4121</v>
      </c>
      <c r="BS422" s="76" t="s">
        <v>293</v>
      </c>
      <c r="BT422" s="76" t="s">
        <v>256</v>
      </c>
      <c r="BU422" s="76" t="s">
        <v>256</v>
      </c>
      <c r="BV422" s="76" t="s">
        <v>256</v>
      </c>
      <c r="BW422" s="76" t="s">
        <v>256</v>
      </c>
      <c r="BX422" s="76" t="s">
        <v>256</v>
      </c>
      <c r="BY422" s="76" t="s">
        <v>634</v>
      </c>
      <c r="BZ422" s="76" t="s">
        <v>256</v>
      </c>
      <c r="CA422" s="76" t="s">
        <v>256</v>
      </c>
      <c r="CB422" s="76" t="s">
        <v>256</v>
      </c>
      <c r="CC422" s="76" t="s">
        <v>256</v>
      </c>
      <c r="CD422" s="76" t="s">
        <v>4125</v>
      </c>
      <c r="CE422" s="76" t="s">
        <v>296</v>
      </c>
      <c r="CF422" s="76" t="s">
        <v>297</v>
      </c>
      <c r="CG422" s="76" t="s">
        <v>297</v>
      </c>
      <c r="CH422" s="76" t="s">
        <v>297</v>
      </c>
      <c r="CI422" s="76" t="s">
        <v>297</v>
      </c>
      <c r="CJ422" s="76" t="s">
        <v>297</v>
      </c>
      <c r="CK422" s="76" t="s">
        <v>297</v>
      </c>
      <c r="CL422" s="79">
        <v>0</v>
      </c>
      <c r="CM422" s="79">
        <v>0</v>
      </c>
      <c r="CN422" s="79">
        <v>0</v>
      </c>
      <c r="CO422" s="79">
        <v>0</v>
      </c>
      <c r="CP422" s="79">
        <v>0</v>
      </c>
      <c r="CQ422" s="79">
        <v>0</v>
      </c>
      <c r="CR422" s="79">
        <v>0</v>
      </c>
      <c r="CS422" s="79">
        <v>0</v>
      </c>
      <c r="CT422" s="79">
        <v>0</v>
      </c>
      <c r="CU422" s="79">
        <v>2021100052035260</v>
      </c>
      <c r="CV422" s="79" t="s">
        <v>256</v>
      </c>
      <c r="CW422" s="76" t="s">
        <v>256</v>
      </c>
      <c r="CX422" s="79" t="s">
        <v>4126</v>
      </c>
      <c r="CY422" s="79" t="s">
        <v>256</v>
      </c>
      <c r="CZ422" s="79" t="s">
        <v>256</v>
      </c>
      <c r="DA422" s="79" t="s">
        <v>256</v>
      </c>
      <c r="DB422" s="79" t="s">
        <v>256</v>
      </c>
      <c r="DC422" s="79" t="s">
        <v>256</v>
      </c>
      <c r="DD422" s="79" t="s">
        <v>256</v>
      </c>
      <c r="DE422" s="79" t="s">
        <v>256</v>
      </c>
      <c r="DF422" s="44" t="s">
        <v>256</v>
      </c>
    </row>
    <row r="423" spans="1:110" x14ac:dyDescent="0.25">
      <c r="A423" s="76" t="s">
        <v>251</v>
      </c>
      <c r="B423" s="77">
        <v>43770</v>
      </c>
      <c r="C423" s="78" t="s">
        <v>252</v>
      </c>
      <c r="D423" s="78" t="s">
        <v>253</v>
      </c>
      <c r="E423" s="76" t="s">
        <v>254</v>
      </c>
      <c r="F423" s="76" t="s">
        <v>255</v>
      </c>
      <c r="G423" s="76" t="s">
        <v>256</v>
      </c>
      <c r="H423" s="76" t="s">
        <v>257</v>
      </c>
      <c r="I423" s="76" t="s">
        <v>258</v>
      </c>
      <c r="J423" s="78" t="s">
        <v>252</v>
      </c>
      <c r="K423" s="78" t="s">
        <v>259</v>
      </c>
      <c r="L423" s="76" t="s">
        <v>260</v>
      </c>
      <c r="M423" s="76" t="s">
        <v>261</v>
      </c>
      <c r="N423" s="76" t="s">
        <v>4115</v>
      </c>
      <c r="O423" s="76" t="s">
        <v>4116</v>
      </c>
      <c r="P423" s="76" t="s">
        <v>4117</v>
      </c>
      <c r="Q423" s="76" t="s">
        <v>4115</v>
      </c>
      <c r="R423" s="76" t="s">
        <v>1449</v>
      </c>
      <c r="S423" s="76" t="s">
        <v>445</v>
      </c>
      <c r="T423" s="76" t="s">
        <v>338</v>
      </c>
      <c r="U423" s="76" t="s">
        <v>203</v>
      </c>
      <c r="V423" s="79">
        <v>300000</v>
      </c>
      <c r="W423" s="79">
        <v>0</v>
      </c>
      <c r="X423" s="76" t="s">
        <v>4118</v>
      </c>
      <c r="Y423" s="76" t="s">
        <v>4119</v>
      </c>
      <c r="Z423" s="76" t="s">
        <v>272</v>
      </c>
      <c r="AA423" s="76" t="s">
        <v>448</v>
      </c>
      <c r="AB423" s="76" t="s">
        <v>4120</v>
      </c>
      <c r="AC423" s="76" t="s">
        <v>4121</v>
      </c>
      <c r="AD423" s="76" t="s">
        <v>4122</v>
      </c>
      <c r="AE423" s="76" t="s">
        <v>222</v>
      </c>
      <c r="AF423" s="76" t="s">
        <v>3354</v>
      </c>
      <c r="AG423" s="76" t="s">
        <v>3415</v>
      </c>
      <c r="AH423" s="76" t="s">
        <v>3349</v>
      </c>
      <c r="AI423" s="78" t="s">
        <v>4123</v>
      </c>
      <c r="AJ423" s="78" t="s">
        <v>3845</v>
      </c>
      <c r="AK423" s="79">
        <v>103861</v>
      </c>
      <c r="AL423" s="76" t="s">
        <v>215</v>
      </c>
      <c r="AM423" s="78" t="s">
        <v>2761</v>
      </c>
      <c r="AN423" s="78" t="s">
        <v>2761</v>
      </c>
      <c r="AO423" s="78" t="s">
        <v>2761</v>
      </c>
      <c r="AP423" s="76" t="s">
        <v>232</v>
      </c>
      <c r="AQ423" s="76" t="s">
        <v>232</v>
      </c>
      <c r="AR423" s="79">
        <v>27355</v>
      </c>
      <c r="AS423" s="79" t="s">
        <v>256</v>
      </c>
      <c r="AT423" s="79">
        <v>1484</v>
      </c>
      <c r="AU423" s="76" t="s">
        <v>4127</v>
      </c>
      <c r="AV423" s="79">
        <v>75022</v>
      </c>
      <c r="AW423" s="79">
        <v>5627</v>
      </c>
      <c r="AX423" s="79">
        <v>69395</v>
      </c>
      <c r="AY423" s="79">
        <v>0</v>
      </c>
      <c r="AZ423" s="79">
        <v>75022</v>
      </c>
      <c r="BA423" s="76" t="s">
        <v>4128</v>
      </c>
      <c r="BB423" s="78" t="s">
        <v>3660</v>
      </c>
      <c r="BC423" s="78" t="s">
        <v>3660</v>
      </c>
      <c r="BD423" s="76">
        <v>122</v>
      </c>
      <c r="BE423" s="78" t="s">
        <v>2765</v>
      </c>
      <c r="BF423" s="76" t="s">
        <v>4129</v>
      </c>
      <c r="BG423" s="78" t="s">
        <v>2836</v>
      </c>
      <c r="BH423" s="76" t="s">
        <v>4129</v>
      </c>
      <c r="BI423" s="78" t="s">
        <v>2836</v>
      </c>
      <c r="BJ423" s="78" t="s">
        <v>2836</v>
      </c>
      <c r="BK423" s="76" t="s">
        <v>256</v>
      </c>
      <c r="BL423" s="79">
        <v>300000</v>
      </c>
      <c r="BM423" s="79">
        <v>224978</v>
      </c>
      <c r="BN423" s="76" t="s">
        <v>256</v>
      </c>
      <c r="BO423" s="76" t="s">
        <v>256</v>
      </c>
      <c r="BP423" s="76" t="s">
        <v>256</v>
      </c>
      <c r="BQ423" s="76" t="s">
        <v>256</v>
      </c>
      <c r="BR423" s="76" t="s">
        <v>4121</v>
      </c>
      <c r="BS423" s="76" t="s">
        <v>293</v>
      </c>
      <c r="BT423" s="76" t="s">
        <v>256</v>
      </c>
      <c r="BU423" s="76" t="s">
        <v>256</v>
      </c>
      <c r="BV423" s="76" t="s">
        <v>256</v>
      </c>
      <c r="BW423" s="76" t="s">
        <v>256</v>
      </c>
      <c r="BX423" s="76" t="s">
        <v>256</v>
      </c>
      <c r="BY423" s="76" t="s">
        <v>634</v>
      </c>
      <c r="BZ423" s="76" t="s">
        <v>256</v>
      </c>
      <c r="CA423" s="76" t="s">
        <v>256</v>
      </c>
      <c r="CB423" s="76" t="s">
        <v>256</v>
      </c>
      <c r="CC423" s="76" t="s">
        <v>256</v>
      </c>
      <c r="CD423" s="76" t="s">
        <v>4125</v>
      </c>
      <c r="CE423" s="76" t="s">
        <v>296</v>
      </c>
      <c r="CF423" s="76" t="s">
        <v>297</v>
      </c>
      <c r="CG423" s="76" t="s">
        <v>297</v>
      </c>
      <c r="CH423" s="76" t="s">
        <v>297</v>
      </c>
      <c r="CI423" s="76" t="s">
        <v>297</v>
      </c>
      <c r="CJ423" s="76" t="s">
        <v>297</v>
      </c>
      <c r="CK423" s="76" t="s">
        <v>297</v>
      </c>
      <c r="CL423" s="79">
        <v>0</v>
      </c>
      <c r="CM423" s="79">
        <v>0</v>
      </c>
      <c r="CN423" s="79">
        <v>0</v>
      </c>
      <c r="CO423" s="79">
        <v>0</v>
      </c>
      <c r="CP423" s="79">
        <v>0</v>
      </c>
      <c r="CQ423" s="79">
        <v>0</v>
      </c>
      <c r="CR423" s="79">
        <v>0</v>
      </c>
      <c r="CS423" s="79">
        <v>0</v>
      </c>
      <c r="CT423" s="79">
        <v>0</v>
      </c>
      <c r="CU423" s="79">
        <v>2021100052018840</v>
      </c>
      <c r="CV423" s="79" t="s">
        <v>256</v>
      </c>
      <c r="CW423" s="76" t="s">
        <v>256</v>
      </c>
      <c r="CX423" s="79" t="s">
        <v>4130</v>
      </c>
      <c r="CY423" s="79" t="s">
        <v>256</v>
      </c>
      <c r="CZ423" s="79" t="s">
        <v>256</v>
      </c>
      <c r="DA423" s="79" t="s">
        <v>256</v>
      </c>
      <c r="DB423" s="79" t="s">
        <v>256</v>
      </c>
      <c r="DC423" s="79" t="s">
        <v>256</v>
      </c>
      <c r="DD423" s="79" t="s">
        <v>256</v>
      </c>
      <c r="DE423" s="79" t="s">
        <v>256</v>
      </c>
      <c r="DF423" s="44" t="s">
        <v>256</v>
      </c>
    </row>
    <row r="424" spans="1:110" x14ac:dyDescent="0.25">
      <c r="A424" s="76" t="s">
        <v>251</v>
      </c>
      <c r="B424" s="77">
        <v>43770</v>
      </c>
      <c r="C424" s="78" t="s">
        <v>252</v>
      </c>
      <c r="D424" s="78" t="s">
        <v>253</v>
      </c>
      <c r="E424" s="76" t="s">
        <v>254</v>
      </c>
      <c r="F424" s="76" t="s">
        <v>255</v>
      </c>
      <c r="G424" s="76" t="s">
        <v>256</v>
      </c>
      <c r="H424" s="76" t="s">
        <v>257</v>
      </c>
      <c r="I424" s="76" t="s">
        <v>258</v>
      </c>
      <c r="J424" s="78" t="s">
        <v>252</v>
      </c>
      <c r="K424" s="78" t="s">
        <v>259</v>
      </c>
      <c r="L424" s="76" t="s">
        <v>260</v>
      </c>
      <c r="M424" s="76" t="s">
        <v>261</v>
      </c>
      <c r="N424" s="76" t="s">
        <v>622</v>
      </c>
      <c r="O424" s="76" t="s">
        <v>623</v>
      </c>
      <c r="P424" s="76" t="s">
        <v>624</v>
      </c>
      <c r="Q424" s="76" t="s">
        <v>625</v>
      </c>
      <c r="R424" s="76" t="s">
        <v>626</v>
      </c>
      <c r="S424" s="76" t="s">
        <v>511</v>
      </c>
      <c r="T424" s="76" t="s">
        <v>338</v>
      </c>
      <c r="U424" s="76" t="s">
        <v>627</v>
      </c>
      <c r="V424" s="79">
        <v>300000</v>
      </c>
      <c r="W424" s="79">
        <v>0</v>
      </c>
      <c r="X424" s="76" t="s">
        <v>4131</v>
      </c>
      <c r="Y424" s="76" t="s">
        <v>424</v>
      </c>
      <c r="Z424" s="76" t="s">
        <v>272</v>
      </c>
      <c r="AA424" s="76" t="s">
        <v>425</v>
      </c>
      <c r="AB424" s="76" t="s">
        <v>426</v>
      </c>
      <c r="AC424" s="76" t="s">
        <v>427</v>
      </c>
      <c r="AD424" s="76" t="s">
        <v>428</v>
      </c>
      <c r="AE424" s="76" t="s">
        <v>223</v>
      </c>
      <c r="AF424" s="76" t="s">
        <v>4132</v>
      </c>
      <c r="AG424" s="76" t="s">
        <v>4133</v>
      </c>
      <c r="AH424" s="76" t="s">
        <v>1741</v>
      </c>
      <c r="AI424" s="78" t="s">
        <v>4123</v>
      </c>
      <c r="AJ424" s="78" t="s">
        <v>3577</v>
      </c>
      <c r="AK424" s="79">
        <v>65248</v>
      </c>
      <c r="AL424" s="76" t="s">
        <v>213</v>
      </c>
      <c r="AM424" s="78" t="s">
        <v>2769</v>
      </c>
      <c r="AN424" s="78" t="s">
        <v>2769</v>
      </c>
      <c r="AO424" s="78" t="s">
        <v>2769</v>
      </c>
      <c r="AP424" s="76" t="s">
        <v>232</v>
      </c>
      <c r="AQ424" s="76" t="s">
        <v>232</v>
      </c>
      <c r="AR424" s="79">
        <v>8390</v>
      </c>
      <c r="AS424" s="79" t="s">
        <v>256</v>
      </c>
      <c r="AT424" s="79">
        <v>9787</v>
      </c>
      <c r="AU424" s="76" t="s">
        <v>4134</v>
      </c>
      <c r="AV424" s="79">
        <v>47071</v>
      </c>
      <c r="AW424" s="79">
        <v>3530</v>
      </c>
      <c r="AX424" s="79">
        <v>43541</v>
      </c>
      <c r="AY424" s="79">
        <v>0</v>
      </c>
      <c r="AZ424" s="79">
        <v>47071</v>
      </c>
      <c r="BA424" s="76" t="s">
        <v>424</v>
      </c>
      <c r="BB424" s="78" t="s">
        <v>1612</v>
      </c>
      <c r="BC424" s="78" t="s">
        <v>1612</v>
      </c>
      <c r="BD424" s="76">
        <v>159</v>
      </c>
      <c r="BE424" s="78" t="s">
        <v>4102</v>
      </c>
      <c r="BF424" s="76" t="s">
        <v>4135</v>
      </c>
      <c r="BG424" s="78" t="s">
        <v>4102</v>
      </c>
      <c r="BH424" s="76" t="s">
        <v>4135</v>
      </c>
      <c r="BI424" s="78" t="s">
        <v>4102</v>
      </c>
      <c r="BJ424" s="78" t="s">
        <v>4102</v>
      </c>
      <c r="BK424" s="76" t="s">
        <v>256</v>
      </c>
      <c r="BL424" s="79">
        <v>252174</v>
      </c>
      <c r="BM424" s="79">
        <v>205103</v>
      </c>
      <c r="BN424" s="76" t="s">
        <v>290</v>
      </c>
      <c r="BO424" s="76" t="s">
        <v>291</v>
      </c>
      <c r="BP424" s="76" t="s">
        <v>4136</v>
      </c>
      <c r="BQ424" s="76" t="s">
        <v>256</v>
      </c>
      <c r="BR424" s="76" t="s">
        <v>427</v>
      </c>
      <c r="BS424" s="76" t="s">
        <v>293</v>
      </c>
      <c r="BT424" s="76" t="s">
        <v>256</v>
      </c>
      <c r="BU424" s="76" t="s">
        <v>256</v>
      </c>
      <c r="BV424" s="76" t="s">
        <v>256</v>
      </c>
      <c r="BW424" s="76" t="s">
        <v>256</v>
      </c>
      <c r="BX424" s="76" t="s">
        <v>256</v>
      </c>
      <c r="BY424" s="76" t="s">
        <v>4137</v>
      </c>
      <c r="BZ424" s="76" t="s">
        <v>256</v>
      </c>
      <c r="CA424" s="76" t="s">
        <v>256</v>
      </c>
      <c r="CB424" s="76" t="s">
        <v>256</v>
      </c>
      <c r="CC424" s="76" t="s">
        <v>256</v>
      </c>
      <c r="CD424" s="76" t="s">
        <v>439</v>
      </c>
      <c r="CE424" s="76" t="s">
        <v>296</v>
      </c>
      <c r="CF424" s="76" t="s">
        <v>297</v>
      </c>
      <c r="CG424" s="76" t="s">
        <v>297</v>
      </c>
      <c r="CH424" s="76" t="s">
        <v>297</v>
      </c>
      <c r="CI424" s="76" t="s">
        <v>297</v>
      </c>
      <c r="CJ424" s="76" t="s">
        <v>297</v>
      </c>
      <c r="CK424" s="76" t="s">
        <v>297</v>
      </c>
      <c r="CL424" s="79">
        <v>0</v>
      </c>
      <c r="CM424" s="79">
        <v>0</v>
      </c>
      <c r="CN424" s="79">
        <v>0</v>
      </c>
      <c r="CO424" s="79">
        <v>0</v>
      </c>
      <c r="CP424" s="79">
        <v>0</v>
      </c>
      <c r="CQ424" s="79">
        <v>0</v>
      </c>
      <c r="CR424" s="79">
        <v>0</v>
      </c>
      <c r="CS424" s="79">
        <v>0</v>
      </c>
      <c r="CT424" s="79">
        <v>0</v>
      </c>
      <c r="CU424" s="79">
        <v>2021100052018890</v>
      </c>
      <c r="CV424" s="79" t="s">
        <v>256</v>
      </c>
      <c r="CW424" s="76" t="s">
        <v>256</v>
      </c>
      <c r="CX424" s="79" t="s">
        <v>4138</v>
      </c>
      <c r="CY424" s="79" t="s">
        <v>256</v>
      </c>
      <c r="CZ424" s="79" t="s">
        <v>256</v>
      </c>
      <c r="DA424" s="79" t="s">
        <v>256</v>
      </c>
      <c r="DB424" s="79" t="s">
        <v>256</v>
      </c>
      <c r="DC424" s="79" t="s">
        <v>256</v>
      </c>
      <c r="DD424" s="79" t="s">
        <v>256</v>
      </c>
      <c r="DE424" s="79" t="s">
        <v>256</v>
      </c>
      <c r="DF424" s="44" t="s">
        <v>256</v>
      </c>
    </row>
    <row r="425" spans="1:110" x14ac:dyDescent="0.25">
      <c r="A425" s="76" t="s">
        <v>251</v>
      </c>
      <c r="B425" s="77">
        <v>43770</v>
      </c>
      <c r="C425" s="78" t="s">
        <v>252</v>
      </c>
      <c r="D425" s="78" t="s">
        <v>253</v>
      </c>
      <c r="E425" s="76" t="s">
        <v>254</v>
      </c>
      <c r="F425" s="76" t="s">
        <v>255</v>
      </c>
      <c r="G425" s="76" t="s">
        <v>256</v>
      </c>
      <c r="H425" s="76" t="s">
        <v>257</v>
      </c>
      <c r="I425" s="76" t="s">
        <v>258</v>
      </c>
      <c r="J425" s="78" t="s">
        <v>252</v>
      </c>
      <c r="K425" s="78" t="s">
        <v>259</v>
      </c>
      <c r="L425" s="76" t="s">
        <v>260</v>
      </c>
      <c r="M425" s="76" t="s">
        <v>261</v>
      </c>
      <c r="N425" s="76" t="s">
        <v>4139</v>
      </c>
      <c r="O425" s="76" t="s">
        <v>4140</v>
      </c>
      <c r="P425" s="76" t="s">
        <v>4141</v>
      </c>
      <c r="Q425" s="76" t="s">
        <v>4142</v>
      </c>
      <c r="R425" s="76" t="s">
        <v>652</v>
      </c>
      <c r="S425" s="76" t="s">
        <v>511</v>
      </c>
      <c r="T425" s="76" t="s">
        <v>268</v>
      </c>
      <c r="U425" s="76" t="s">
        <v>512</v>
      </c>
      <c r="V425" s="79">
        <v>300000</v>
      </c>
      <c r="W425" s="79">
        <v>0</v>
      </c>
      <c r="X425" s="76" t="s">
        <v>4143</v>
      </c>
      <c r="Y425" s="76" t="s">
        <v>4144</v>
      </c>
      <c r="Z425" s="76" t="s">
        <v>4145</v>
      </c>
      <c r="AA425" s="76" t="s">
        <v>4146</v>
      </c>
      <c r="AB425" s="76" t="s">
        <v>296</v>
      </c>
      <c r="AC425" s="76" t="s">
        <v>297</v>
      </c>
      <c r="AD425" s="76" t="s">
        <v>4147</v>
      </c>
      <c r="AE425" s="76" t="s">
        <v>223</v>
      </c>
      <c r="AF425" s="76" t="s">
        <v>3181</v>
      </c>
      <c r="AG425" s="76" t="s">
        <v>3182</v>
      </c>
      <c r="AH425" s="76" t="s">
        <v>574</v>
      </c>
      <c r="AI425" s="78" t="s">
        <v>3274</v>
      </c>
      <c r="AJ425" s="78" t="s">
        <v>3643</v>
      </c>
      <c r="AK425" s="79">
        <v>12135</v>
      </c>
      <c r="AL425" s="76" t="s">
        <v>210</v>
      </c>
      <c r="AM425" s="78" t="s">
        <v>3690</v>
      </c>
      <c r="AN425" s="78" t="s">
        <v>3690</v>
      </c>
      <c r="AO425" s="78" t="s">
        <v>3690</v>
      </c>
      <c r="AP425" s="76" t="s">
        <v>373</v>
      </c>
      <c r="AQ425" s="76" t="s">
        <v>373</v>
      </c>
      <c r="AR425" s="79">
        <v>0</v>
      </c>
      <c r="AS425" s="79" t="s">
        <v>256</v>
      </c>
      <c r="AT425" s="79">
        <v>0</v>
      </c>
      <c r="AU425" s="76" t="s">
        <v>256</v>
      </c>
      <c r="AV425" s="79">
        <v>12135</v>
      </c>
      <c r="AW425" s="79">
        <v>0</v>
      </c>
      <c r="AX425" s="79">
        <v>12135</v>
      </c>
      <c r="AY425" s="79">
        <v>0</v>
      </c>
      <c r="AZ425" s="79">
        <v>12135</v>
      </c>
      <c r="BA425" s="76" t="s">
        <v>4139</v>
      </c>
      <c r="BB425" s="78" t="s">
        <v>663</v>
      </c>
      <c r="BC425" s="78" t="s">
        <v>663</v>
      </c>
      <c r="BD425" s="76">
        <v>156</v>
      </c>
      <c r="BE425" s="78" t="s">
        <v>4148</v>
      </c>
      <c r="BF425" s="76" t="s">
        <v>4149</v>
      </c>
      <c r="BG425" s="78" t="s">
        <v>4148</v>
      </c>
      <c r="BH425" s="76" t="s">
        <v>4149</v>
      </c>
      <c r="BI425" s="78" t="s">
        <v>4148</v>
      </c>
      <c r="BJ425" s="78" t="s">
        <v>4148</v>
      </c>
      <c r="BK425" s="76" t="s">
        <v>256</v>
      </c>
      <c r="BL425" s="79">
        <v>300000</v>
      </c>
      <c r="BM425" s="79">
        <v>287865</v>
      </c>
      <c r="BN425" s="76" t="s">
        <v>290</v>
      </c>
      <c r="BO425" s="76" t="s">
        <v>291</v>
      </c>
      <c r="BP425" s="76" t="s">
        <v>4150</v>
      </c>
      <c r="BQ425" s="76" t="s">
        <v>256</v>
      </c>
      <c r="BR425" s="76" t="s">
        <v>256</v>
      </c>
      <c r="BS425" s="76" t="s">
        <v>293</v>
      </c>
      <c r="BT425" s="76" t="s">
        <v>256</v>
      </c>
      <c r="BU425" s="76" t="s">
        <v>256</v>
      </c>
      <c r="BV425" s="76" t="s">
        <v>256</v>
      </c>
      <c r="BW425" s="76" t="s">
        <v>256</v>
      </c>
      <c r="BX425" s="76" t="s">
        <v>256</v>
      </c>
      <c r="BY425" s="76" t="s">
        <v>1171</v>
      </c>
      <c r="BZ425" s="76" t="s">
        <v>256</v>
      </c>
      <c r="CA425" s="76" t="s">
        <v>256</v>
      </c>
      <c r="CB425" s="76" t="s">
        <v>256</v>
      </c>
      <c r="CC425" s="76" t="s">
        <v>256</v>
      </c>
      <c r="CD425" s="76" t="s">
        <v>4151</v>
      </c>
      <c r="CE425" s="76" t="s">
        <v>296</v>
      </c>
      <c r="CF425" s="76" t="s">
        <v>297</v>
      </c>
      <c r="CG425" s="76" t="s">
        <v>297</v>
      </c>
      <c r="CH425" s="76" t="s">
        <v>297</v>
      </c>
      <c r="CI425" s="76" t="s">
        <v>297</v>
      </c>
      <c r="CJ425" s="76" t="s">
        <v>297</v>
      </c>
      <c r="CK425" s="76" t="s">
        <v>297</v>
      </c>
      <c r="CL425" s="79">
        <v>0</v>
      </c>
      <c r="CM425" s="79">
        <v>0</v>
      </c>
      <c r="CN425" s="79">
        <v>0</v>
      </c>
      <c r="CO425" s="79">
        <v>0</v>
      </c>
      <c r="CP425" s="79">
        <v>0</v>
      </c>
      <c r="CQ425" s="79">
        <v>0</v>
      </c>
      <c r="CR425" s="79">
        <v>0</v>
      </c>
      <c r="CS425" s="79">
        <v>0</v>
      </c>
      <c r="CT425" s="79">
        <v>0</v>
      </c>
      <c r="CU425" s="79">
        <v>2021100052018980</v>
      </c>
      <c r="CV425" s="79" t="s">
        <v>256</v>
      </c>
      <c r="CW425" s="76" t="s">
        <v>256</v>
      </c>
      <c r="CX425" s="79" t="s">
        <v>4152</v>
      </c>
      <c r="CY425" s="79" t="s">
        <v>256</v>
      </c>
      <c r="CZ425" s="79" t="s">
        <v>256</v>
      </c>
      <c r="DA425" s="79" t="s">
        <v>256</v>
      </c>
      <c r="DB425" s="79" t="s">
        <v>256</v>
      </c>
      <c r="DC425" s="79" t="s">
        <v>256</v>
      </c>
      <c r="DD425" s="79" t="s">
        <v>256</v>
      </c>
      <c r="DE425" s="79" t="s">
        <v>256</v>
      </c>
      <c r="DF425" s="44" t="s">
        <v>256</v>
      </c>
    </row>
    <row r="426" spans="1:110" x14ac:dyDescent="0.25">
      <c r="A426" s="76" t="s">
        <v>251</v>
      </c>
      <c r="B426" s="77">
        <v>43770</v>
      </c>
      <c r="C426" s="78" t="s">
        <v>252</v>
      </c>
      <c r="D426" s="78" t="s">
        <v>253</v>
      </c>
      <c r="E426" s="76" t="s">
        <v>254</v>
      </c>
      <c r="F426" s="76" t="s">
        <v>255</v>
      </c>
      <c r="G426" s="76" t="s">
        <v>256</v>
      </c>
      <c r="H426" s="76" t="s">
        <v>257</v>
      </c>
      <c r="I426" s="76" t="s">
        <v>258</v>
      </c>
      <c r="J426" s="78" t="s">
        <v>252</v>
      </c>
      <c r="K426" s="78" t="s">
        <v>259</v>
      </c>
      <c r="L426" s="76" t="s">
        <v>260</v>
      </c>
      <c r="M426" s="76" t="s">
        <v>261</v>
      </c>
      <c r="N426" s="76" t="s">
        <v>4153</v>
      </c>
      <c r="O426" s="76" t="s">
        <v>4154</v>
      </c>
      <c r="P426" s="76" t="s">
        <v>4155</v>
      </c>
      <c r="Q426" s="76" t="s">
        <v>4153</v>
      </c>
      <c r="R426" s="76" t="s">
        <v>1188</v>
      </c>
      <c r="S426" s="76" t="s">
        <v>445</v>
      </c>
      <c r="T426" s="76" t="s">
        <v>338</v>
      </c>
      <c r="U426" s="76" t="s">
        <v>203</v>
      </c>
      <c r="V426" s="79">
        <v>300000</v>
      </c>
      <c r="W426" s="79">
        <v>0</v>
      </c>
      <c r="X426" s="76" t="s">
        <v>4156</v>
      </c>
      <c r="Y426" s="76" t="s">
        <v>610</v>
      </c>
      <c r="Z426" s="76" t="s">
        <v>272</v>
      </c>
      <c r="AA426" s="76" t="s">
        <v>611</v>
      </c>
      <c r="AB426" s="76" t="s">
        <v>612</v>
      </c>
      <c r="AC426" s="76" t="s">
        <v>613</v>
      </c>
      <c r="AD426" s="76" t="s">
        <v>614</v>
      </c>
      <c r="AE426" s="76" t="s">
        <v>222</v>
      </c>
      <c r="AF426" s="76" t="s">
        <v>4157</v>
      </c>
      <c r="AG426" s="76" t="s">
        <v>4158</v>
      </c>
      <c r="AH426" s="76" t="s">
        <v>535</v>
      </c>
      <c r="AI426" s="78" t="s">
        <v>1600</v>
      </c>
      <c r="AJ426" s="78" t="s">
        <v>1603</v>
      </c>
      <c r="AK426" s="79">
        <v>26485</v>
      </c>
      <c r="AL426" s="76" t="s">
        <v>211</v>
      </c>
      <c r="AM426" s="78" t="s">
        <v>1606</v>
      </c>
      <c r="AN426" s="78" t="s">
        <v>1606</v>
      </c>
      <c r="AO426" s="78" t="s">
        <v>1606</v>
      </c>
      <c r="AP426" s="76" t="s">
        <v>232</v>
      </c>
      <c r="AQ426" s="76" t="s">
        <v>232</v>
      </c>
      <c r="AR426" s="79">
        <v>2496</v>
      </c>
      <c r="AS426" s="79" t="s">
        <v>256</v>
      </c>
      <c r="AT426" s="79">
        <v>1282</v>
      </c>
      <c r="AU426" s="76" t="s">
        <v>4159</v>
      </c>
      <c r="AV426" s="79">
        <v>22707</v>
      </c>
      <c r="AW426" s="79">
        <v>0</v>
      </c>
      <c r="AX426" s="79">
        <v>22707</v>
      </c>
      <c r="AY426" s="79">
        <v>0</v>
      </c>
      <c r="AZ426" s="79">
        <v>22707</v>
      </c>
      <c r="BA426" s="76" t="s">
        <v>688</v>
      </c>
      <c r="BB426" s="78" t="s">
        <v>2832</v>
      </c>
      <c r="BC426" s="78" t="s">
        <v>2832</v>
      </c>
      <c r="BD426" s="76">
        <v>97</v>
      </c>
      <c r="BE426" s="78" t="s">
        <v>3690</v>
      </c>
      <c r="BF426" s="76" t="s">
        <v>4160</v>
      </c>
      <c r="BG426" s="78" t="s">
        <v>3690</v>
      </c>
      <c r="BH426" s="76" t="s">
        <v>4160</v>
      </c>
      <c r="BI426" s="78" t="s">
        <v>3690</v>
      </c>
      <c r="BJ426" s="78" t="s">
        <v>3690</v>
      </c>
      <c r="BK426" s="76" t="s">
        <v>256</v>
      </c>
      <c r="BL426" s="79">
        <v>300000</v>
      </c>
      <c r="BM426" s="79">
        <v>277293</v>
      </c>
      <c r="BN426" s="76" t="s">
        <v>256</v>
      </c>
      <c r="BO426" s="76" t="s">
        <v>256</v>
      </c>
      <c r="BP426" s="76" t="s">
        <v>256</v>
      </c>
      <c r="BQ426" s="76" t="s">
        <v>256</v>
      </c>
      <c r="BR426" s="76" t="s">
        <v>613</v>
      </c>
      <c r="BS426" s="76" t="s">
        <v>293</v>
      </c>
      <c r="BT426" s="76" t="s">
        <v>256</v>
      </c>
      <c r="BU426" s="76" t="s">
        <v>256</v>
      </c>
      <c r="BV426" s="76" t="s">
        <v>256</v>
      </c>
      <c r="BW426" s="76" t="s">
        <v>256</v>
      </c>
      <c r="BX426" s="76" t="s">
        <v>256</v>
      </c>
      <c r="BY426" s="76" t="s">
        <v>634</v>
      </c>
      <c r="BZ426" s="76" t="s">
        <v>256</v>
      </c>
      <c r="CA426" s="76" t="s">
        <v>256</v>
      </c>
      <c r="CB426" s="76" t="s">
        <v>256</v>
      </c>
      <c r="CC426" s="76" t="s">
        <v>256</v>
      </c>
      <c r="CD426" s="76" t="s">
        <v>691</v>
      </c>
      <c r="CE426" s="76" t="s">
        <v>296</v>
      </c>
      <c r="CF426" s="76" t="s">
        <v>297</v>
      </c>
      <c r="CG426" s="76" t="s">
        <v>297</v>
      </c>
      <c r="CH426" s="76" t="s">
        <v>297</v>
      </c>
      <c r="CI426" s="76" t="s">
        <v>297</v>
      </c>
      <c r="CJ426" s="76" t="s">
        <v>297</v>
      </c>
      <c r="CK426" s="76" t="s">
        <v>297</v>
      </c>
      <c r="CL426" s="79">
        <v>0</v>
      </c>
      <c r="CM426" s="79">
        <v>0</v>
      </c>
      <c r="CN426" s="79">
        <v>0</v>
      </c>
      <c r="CO426" s="79">
        <v>0</v>
      </c>
      <c r="CP426" s="79">
        <v>0</v>
      </c>
      <c r="CQ426" s="79">
        <v>0</v>
      </c>
      <c r="CR426" s="79">
        <v>0</v>
      </c>
      <c r="CS426" s="79">
        <v>0</v>
      </c>
      <c r="CT426" s="79">
        <v>0</v>
      </c>
      <c r="CU426" s="79">
        <v>2021100052018990</v>
      </c>
      <c r="CV426" s="79" t="s">
        <v>256</v>
      </c>
      <c r="CW426" s="76" t="s">
        <v>256</v>
      </c>
      <c r="CX426" s="79" t="s">
        <v>4161</v>
      </c>
      <c r="CY426" s="79" t="s">
        <v>256</v>
      </c>
      <c r="CZ426" s="79" t="s">
        <v>256</v>
      </c>
      <c r="DA426" s="79" t="s">
        <v>256</v>
      </c>
      <c r="DB426" s="79" t="s">
        <v>256</v>
      </c>
      <c r="DC426" s="79" t="s">
        <v>256</v>
      </c>
      <c r="DD426" s="79" t="s">
        <v>256</v>
      </c>
      <c r="DE426" s="79" t="s">
        <v>256</v>
      </c>
      <c r="DF426" s="44" t="s">
        <v>256</v>
      </c>
    </row>
    <row r="427" spans="1:110" x14ac:dyDescent="0.25">
      <c r="A427" s="76" t="s">
        <v>251</v>
      </c>
      <c r="B427" s="77">
        <v>43770</v>
      </c>
      <c r="C427" s="78" t="s">
        <v>252</v>
      </c>
      <c r="D427" s="78" t="s">
        <v>253</v>
      </c>
      <c r="E427" s="76" t="s">
        <v>254</v>
      </c>
      <c r="F427" s="76" t="s">
        <v>255</v>
      </c>
      <c r="G427" s="76" t="s">
        <v>256</v>
      </c>
      <c r="H427" s="76" t="s">
        <v>257</v>
      </c>
      <c r="I427" s="76" t="s">
        <v>258</v>
      </c>
      <c r="J427" s="78" t="s">
        <v>252</v>
      </c>
      <c r="K427" s="78" t="s">
        <v>259</v>
      </c>
      <c r="L427" s="76" t="s">
        <v>260</v>
      </c>
      <c r="M427" s="76" t="s">
        <v>261</v>
      </c>
      <c r="N427" s="76" t="s">
        <v>4162</v>
      </c>
      <c r="O427" s="76" t="s">
        <v>4163</v>
      </c>
      <c r="P427" s="76" t="s">
        <v>4164</v>
      </c>
      <c r="Q427" s="76" t="s">
        <v>4165</v>
      </c>
      <c r="R427" s="76" t="s">
        <v>385</v>
      </c>
      <c r="S427" s="76" t="s">
        <v>304</v>
      </c>
      <c r="T427" s="76" t="s">
        <v>268</v>
      </c>
      <c r="U427" s="76" t="s">
        <v>269</v>
      </c>
      <c r="V427" s="79">
        <v>300000</v>
      </c>
      <c r="W427" s="79">
        <v>0</v>
      </c>
      <c r="X427" s="76" t="s">
        <v>4166</v>
      </c>
      <c r="Y427" s="76" t="s">
        <v>4167</v>
      </c>
      <c r="Z427" s="76" t="s">
        <v>272</v>
      </c>
      <c r="AA427" s="76" t="s">
        <v>4168</v>
      </c>
      <c r="AB427" s="76" t="s">
        <v>4169</v>
      </c>
      <c r="AC427" s="76" t="s">
        <v>256</v>
      </c>
      <c r="AD427" s="76" t="s">
        <v>4170</v>
      </c>
      <c r="AE427" s="76" t="s">
        <v>222</v>
      </c>
      <c r="AF427" s="76" t="s">
        <v>3354</v>
      </c>
      <c r="AG427" s="76" t="s">
        <v>3348</v>
      </c>
      <c r="AH427" s="76" t="s">
        <v>3349</v>
      </c>
      <c r="AI427" s="78" t="s">
        <v>1600</v>
      </c>
      <c r="AJ427" s="78" t="s">
        <v>2832</v>
      </c>
      <c r="AK427" s="79">
        <v>3516</v>
      </c>
      <c r="AL427" s="76" t="s">
        <v>209</v>
      </c>
      <c r="AM427" s="78" t="s">
        <v>2017</v>
      </c>
      <c r="AN427" s="78" t="s">
        <v>2017</v>
      </c>
      <c r="AO427" s="78" t="s">
        <v>2017</v>
      </c>
      <c r="AP427" s="76" t="s">
        <v>317</v>
      </c>
      <c r="AQ427" s="76" t="s">
        <v>232</v>
      </c>
      <c r="AR427" s="79">
        <v>0</v>
      </c>
      <c r="AS427" s="79" t="s">
        <v>256</v>
      </c>
      <c r="AT427" s="79">
        <v>0</v>
      </c>
      <c r="AU427" s="76" t="s">
        <v>256</v>
      </c>
      <c r="AV427" s="79">
        <v>3516</v>
      </c>
      <c r="AW427" s="79">
        <v>0</v>
      </c>
      <c r="AX427" s="79">
        <v>3516</v>
      </c>
      <c r="AY427" s="79">
        <v>0</v>
      </c>
      <c r="AZ427" s="79">
        <v>3516</v>
      </c>
      <c r="BA427" s="76" t="s">
        <v>4162</v>
      </c>
      <c r="BB427" s="78" t="s">
        <v>2017</v>
      </c>
      <c r="BC427" s="78" t="s">
        <v>2017</v>
      </c>
      <c r="BD427" s="76">
        <v>109</v>
      </c>
      <c r="BE427" s="78" t="s">
        <v>3412</v>
      </c>
      <c r="BF427" s="76" t="s">
        <v>4171</v>
      </c>
      <c r="BG427" s="78" t="s">
        <v>3412</v>
      </c>
      <c r="BH427" s="76" t="s">
        <v>4171</v>
      </c>
      <c r="BI427" s="78" t="s">
        <v>3412</v>
      </c>
      <c r="BJ427" s="78" t="s">
        <v>3412</v>
      </c>
      <c r="BK427" s="76" t="s">
        <v>256</v>
      </c>
      <c r="BL427" s="79">
        <v>158238</v>
      </c>
      <c r="BM427" s="79">
        <v>154722</v>
      </c>
      <c r="BN427" s="76" t="s">
        <v>290</v>
      </c>
      <c r="BO427" s="76" t="s">
        <v>291</v>
      </c>
      <c r="BP427" s="76" t="s">
        <v>4172</v>
      </c>
      <c r="BQ427" s="76" t="s">
        <v>256</v>
      </c>
      <c r="BR427" s="76" t="s">
        <v>256</v>
      </c>
      <c r="BS427" s="76" t="s">
        <v>293</v>
      </c>
      <c r="BT427" s="76" t="s">
        <v>256</v>
      </c>
      <c r="BU427" s="76" t="s">
        <v>256</v>
      </c>
      <c r="BV427" s="76" t="s">
        <v>256</v>
      </c>
      <c r="BW427" s="76" t="s">
        <v>256</v>
      </c>
      <c r="BX427" s="76" t="s">
        <v>256</v>
      </c>
      <c r="BY427" s="76" t="s">
        <v>294</v>
      </c>
      <c r="BZ427" s="76" t="s">
        <v>256</v>
      </c>
      <c r="CA427" s="76" t="s">
        <v>256</v>
      </c>
      <c r="CB427" s="76" t="s">
        <v>256</v>
      </c>
      <c r="CC427" s="76" t="s">
        <v>256</v>
      </c>
      <c r="CD427" s="76" t="s">
        <v>4173</v>
      </c>
      <c r="CE427" s="76" t="s">
        <v>296</v>
      </c>
      <c r="CF427" s="76" t="s">
        <v>297</v>
      </c>
      <c r="CG427" s="76" t="s">
        <v>297</v>
      </c>
      <c r="CH427" s="76" t="s">
        <v>297</v>
      </c>
      <c r="CI427" s="76" t="s">
        <v>297</v>
      </c>
      <c r="CJ427" s="76" t="s">
        <v>297</v>
      </c>
      <c r="CK427" s="76" t="s">
        <v>297</v>
      </c>
      <c r="CL427" s="79">
        <v>0</v>
      </c>
      <c r="CM427" s="79">
        <v>0</v>
      </c>
      <c r="CN427" s="79">
        <v>0</v>
      </c>
      <c r="CO427" s="79">
        <v>0</v>
      </c>
      <c r="CP427" s="79">
        <v>0</v>
      </c>
      <c r="CQ427" s="79">
        <v>0</v>
      </c>
      <c r="CR427" s="79">
        <v>0</v>
      </c>
      <c r="CS427" s="79">
        <v>0</v>
      </c>
      <c r="CT427" s="79">
        <v>0</v>
      </c>
      <c r="CU427" s="79">
        <v>2021100052027690</v>
      </c>
      <c r="CV427" s="79" t="s">
        <v>256</v>
      </c>
      <c r="CW427" s="76" t="s">
        <v>256</v>
      </c>
      <c r="CX427" s="79" t="s">
        <v>4174</v>
      </c>
      <c r="CY427" s="79" t="s">
        <v>256</v>
      </c>
      <c r="CZ427" s="79" t="s">
        <v>256</v>
      </c>
      <c r="DA427" s="79" t="s">
        <v>256</v>
      </c>
      <c r="DB427" s="79" t="s">
        <v>256</v>
      </c>
      <c r="DC427" s="79" t="s">
        <v>256</v>
      </c>
      <c r="DD427" s="79" t="s">
        <v>256</v>
      </c>
      <c r="DE427" s="79" t="s">
        <v>256</v>
      </c>
      <c r="DF427" s="44" t="s">
        <v>256</v>
      </c>
    </row>
    <row r="428" spans="1:110" x14ac:dyDescent="0.25">
      <c r="A428" s="76" t="s">
        <v>251</v>
      </c>
      <c r="B428" s="77">
        <v>43770</v>
      </c>
      <c r="C428" s="78" t="s">
        <v>252</v>
      </c>
      <c r="D428" s="78" t="s">
        <v>253</v>
      </c>
      <c r="E428" s="76" t="s">
        <v>254</v>
      </c>
      <c r="F428" s="76" t="s">
        <v>255</v>
      </c>
      <c r="G428" s="76" t="s">
        <v>256</v>
      </c>
      <c r="H428" s="76" t="s">
        <v>257</v>
      </c>
      <c r="I428" s="76" t="s">
        <v>258</v>
      </c>
      <c r="J428" s="78" t="s">
        <v>252</v>
      </c>
      <c r="K428" s="78" t="s">
        <v>259</v>
      </c>
      <c r="L428" s="76" t="s">
        <v>260</v>
      </c>
      <c r="M428" s="76" t="s">
        <v>261</v>
      </c>
      <c r="N428" s="76" t="s">
        <v>4162</v>
      </c>
      <c r="O428" s="76" t="s">
        <v>4163</v>
      </c>
      <c r="P428" s="76" t="s">
        <v>4164</v>
      </c>
      <c r="Q428" s="76" t="s">
        <v>4165</v>
      </c>
      <c r="R428" s="76" t="s">
        <v>385</v>
      </c>
      <c r="S428" s="76" t="s">
        <v>304</v>
      </c>
      <c r="T428" s="76" t="s">
        <v>268</v>
      </c>
      <c r="U428" s="76" t="s">
        <v>269</v>
      </c>
      <c r="V428" s="79">
        <v>300000</v>
      </c>
      <c r="W428" s="79">
        <v>0</v>
      </c>
      <c r="X428" s="76" t="s">
        <v>4166</v>
      </c>
      <c r="Y428" s="76" t="s">
        <v>4167</v>
      </c>
      <c r="Z428" s="76" t="s">
        <v>272</v>
      </c>
      <c r="AA428" s="76" t="s">
        <v>4168</v>
      </c>
      <c r="AB428" s="76" t="s">
        <v>4169</v>
      </c>
      <c r="AC428" s="76" t="s">
        <v>256</v>
      </c>
      <c r="AD428" s="76" t="s">
        <v>4170</v>
      </c>
      <c r="AE428" s="76" t="s">
        <v>222</v>
      </c>
      <c r="AF428" s="76" t="s">
        <v>3354</v>
      </c>
      <c r="AG428" s="76" t="s">
        <v>3348</v>
      </c>
      <c r="AH428" s="76" t="s">
        <v>3349</v>
      </c>
      <c r="AI428" s="78" t="s">
        <v>1600</v>
      </c>
      <c r="AJ428" s="78" t="s">
        <v>2832</v>
      </c>
      <c r="AK428" s="79">
        <v>154487</v>
      </c>
      <c r="AL428" s="76" t="s">
        <v>216</v>
      </c>
      <c r="AM428" s="78" t="s">
        <v>1626</v>
      </c>
      <c r="AN428" s="78" t="s">
        <v>1626</v>
      </c>
      <c r="AO428" s="78" t="s">
        <v>1626</v>
      </c>
      <c r="AP428" s="76" t="s">
        <v>232</v>
      </c>
      <c r="AQ428" s="76" t="s">
        <v>232</v>
      </c>
      <c r="AR428" s="79">
        <v>10700</v>
      </c>
      <c r="AS428" s="79" t="s">
        <v>256</v>
      </c>
      <c r="AT428" s="79">
        <v>2025</v>
      </c>
      <c r="AU428" s="76" t="s">
        <v>4175</v>
      </c>
      <c r="AV428" s="79">
        <v>141762</v>
      </c>
      <c r="AW428" s="79">
        <v>10632</v>
      </c>
      <c r="AX428" s="79">
        <v>131130</v>
      </c>
      <c r="AY428" s="79">
        <v>0</v>
      </c>
      <c r="AZ428" s="79">
        <v>141762</v>
      </c>
      <c r="BA428" s="76" t="s">
        <v>4176</v>
      </c>
      <c r="BB428" s="78" t="s">
        <v>3662</v>
      </c>
      <c r="BC428" s="78" t="s">
        <v>3662</v>
      </c>
      <c r="BD428" s="76">
        <v>129</v>
      </c>
      <c r="BE428" s="78" t="s">
        <v>4177</v>
      </c>
      <c r="BF428" s="76" t="s">
        <v>4178</v>
      </c>
      <c r="BG428" s="78" t="s">
        <v>4177</v>
      </c>
      <c r="BH428" s="76" t="s">
        <v>4178</v>
      </c>
      <c r="BI428" s="78" t="s">
        <v>4177</v>
      </c>
      <c r="BJ428" s="78" t="s">
        <v>4177</v>
      </c>
      <c r="BK428" s="76" t="s">
        <v>256</v>
      </c>
      <c r="BL428" s="79">
        <v>296484</v>
      </c>
      <c r="BM428" s="79">
        <v>154722</v>
      </c>
      <c r="BN428" s="76" t="s">
        <v>290</v>
      </c>
      <c r="BO428" s="76" t="s">
        <v>256</v>
      </c>
      <c r="BP428" s="76" t="s">
        <v>256</v>
      </c>
      <c r="BQ428" s="76" t="s">
        <v>256</v>
      </c>
      <c r="BR428" s="76" t="s">
        <v>256</v>
      </c>
      <c r="BS428" s="76" t="s">
        <v>293</v>
      </c>
      <c r="BT428" s="76" t="s">
        <v>256</v>
      </c>
      <c r="BU428" s="76" t="s">
        <v>256</v>
      </c>
      <c r="BV428" s="76" t="s">
        <v>256</v>
      </c>
      <c r="BW428" s="76" t="s">
        <v>256</v>
      </c>
      <c r="BX428" s="76" t="s">
        <v>256</v>
      </c>
      <c r="BY428" s="76" t="s">
        <v>294</v>
      </c>
      <c r="BZ428" s="76" t="s">
        <v>256</v>
      </c>
      <c r="CA428" s="76" t="s">
        <v>256</v>
      </c>
      <c r="CB428" s="76" t="s">
        <v>256</v>
      </c>
      <c r="CC428" s="76" t="s">
        <v>256</v>
      </c>
      <c r="CD428" s="76" t="s">
        <v>4173</v>
      </c>
      <c r="CE428" s="76" t="s">
        <v>296</v>
      </c>
      <c r="CF428" s="76" t="s">
        <v>297</v>
      </c>
      <c r="CG428" s="76" t="s">
        <v>297</v>
      </c>
      <c r="CH428" s="76" t="s">
        <v>297</v>
      </c>
      <c r="CI428" s="76" t="s">
        <v>297</v>
      </c>
      <c r="CJ428" s="76" t="s">
        <v>297</v>
      </c>
      <c r="CK428" s="76" t="s">
        <v>297</v>
      </c>
      <c r="CL428" s="79">
        <v>0</v>
      </c>
      <c r="CM428" s="79">
        <v>0</v>
      </c>
      <c r="CN428" s="79">
        <v>0</v>
      </c>
      <c r="CO428" s="79">
        <v>0</v>
      </c>
      <c r="CP428" s="79">
        <v>0</v>
      </c>
      <c r="CQ428" s="79">
        <v>0</v>
      </c>
      <c r="CR428" s="79">
        <v>0</v>
      </c>
      <c r="CS428" s="79">
        <v>0</v>
      </c>
      <c r="CT428" s="79">
        <v>0</v>
      </c>
      <c r="CU428" s="79">
        <v>2021100052020070</v>
      </c>
      <c r="CV428" s="79" t="s">
        <v>256</v>
      </c>
      <c r="CW428" s="76" t="s">
        <v>256</v>
      </c>
      <c r="CX428" s="79" t="s">
        <v>4179</v>
      </c>
      <c r="CY428" s="79" t="s">
        <v>256</v>
      </c>
      <c r="CZ428" s="79" t="s">
        <v>256</v>
      </c>
      <c r="DA428" s="79" t="s">
        <v>256</v>
      </c>
      <c r="DB428" s="79" t="s">
        <v>256</v>
      </c>
      <c r="DC428" s="79" t="s">
        <v>256</v>
      </c>
      <c r="DD428" s="79" t="s">
        <v>256</v>
      </c>
      <c r="DE428" s="79" t="s">
        <v>256</v>
      </c>
      <c r="DF428" s="44" t="s">
        <v>256</v>
      </c>
    </row>
    <row r="429" spans="1:110" x14ac:dyDescent="0.25">
      <c r="A429" s="76" t="s">
        <v>251</v>
      </c>
      <c r="B429" s="77">
        <v>43770</v>
      </c>
      <c r="C429" s="78" t="s">
        <v>252</v>
      </c>
      <c r="D429" s="78" t="s">
        <v>253</v>
      </c>
      <c r="E429" s="76" t="s">
        <v>254</v>
      </c>
      <c r="F429" s="76" t="s">
        <v>255</v>
      </c>
      <c r="G429" s="76" t="s">
        <v>256</v>
      </c>
      <c r="H429" s="76" t="s">
        <v>257</v>
      </c>
      <c r="I429" s="76" t="s">
        <v>258</v>
      </c>
      <c r="J429" s="78" t="s">
        <v>252</v>
      </c>
      <c r="K429" s="78" t="s">
        <v>259</v>
      </c>
      <c r="L429" s="76" t="s">
        <v>260</v>
      </c>
      <c r="M429" s="76" t="s">
        <v>261</v>
      </c>
      <c r="N429" s="76" t="s">
        <v>4180</v>
      </c>
      <c r="O429" s="76" t="s">
        <v>4181</v>
      </c>
      <c r="P429" s="76" t="s">
        <v>4182</v>
      </c>
      <c r="Q429" s="76" t="s">
        <v>4183</v>
      </c>
      <c r="R429" s="76" t="s">
        <v>3225</v>
      </c>
      <c r="S429" s="76" t="s">
        <v>304</v>
      </c>
      <c r="T429" s="76" t="s">
        <v>338</v>
      </c>
      <c r="U429" s="76" t="s">
        <v>548</v>
      </c>
      <c r="V429" s="79">
        <v>300000</v>
      </c>
      <c r="W429" s="79">
        <v>0</v>
      </c>
      <c r="X429" s="76" t="s">
        <v>4184</v>
      </c>
      <c r="Y429" s="76" t="s">
        <v>4185</v>
      </c>
      <c r="Z429" s="76" t="s">
        <v>4186</v>
      </c>
      <c r="AA429" s="76" t="s">
        <v>4187</v>
      </c>
      <c r="AB429" s="76" t="s">
        <v>4188</v>
      </c>
      <c r="AC429" s="76" t="s">
        <v>296</v>
      </c>
      <c r="AD429" s="76" t="s">
        <v>4189</v>
      </c>
      <c r="AE429" s="76" t="s">
        <v>223</v>
      </c>
      <c r="AF429" s="76" t="s">
        <v>4190</v>
      </c>
      <c r="AG429" s="76" t="s">
        <v>4191</v>
      </c>
      <c r="AH429" s="76" t="s">
        <v>574</v>
      </c>
      <c r="AI429" s="78" t="s">
        <v>1603</v>
      </c>
      <c r="AJ429" s="78" t="s">
        <v>3276</v>
      </c>
      <c r="AK429" s="79">
        <v>89234</v>
      </c>
      <c r="AL429" s="76" t="s">
        <v>214</v>
      </c>
      <c r="AM429" s="78" t="s">
        <v>3412</v>
      </c>
      <c r="AN429" s="78" t="s">
        <v>2833</v>
      </c>
      <c r="AO429" s="78" t="s">
        <v>3412</v>
      </c>
      <c r="AP429" s="76" t="s">
        <v>373</v>
      </c>
      <c r="AQ429" s="76" t="s">
        <v>373</v>
      </c>
      <c r="AR429" s="79">
        <v>2104</v>
      </c>
      <c r="AS429" s="79" t="s">
        <v>256</v>
      </c>
      <c r="AT429" s="79">
        <v>0</v>
      </c>
      <c r="AU429" s="76" t="s">
        <v>4192</v>
      </c>
      <c r="AV429" s="79">
        <v>87130</v>
      </c>
      <c r="AW429" s="79">
        <v>0</v>
      </c>
      <c r="AX429" s="79">
        <v>87130</v>
      </c>
      <c r="AY429" s="79">
        <v>0</v>
      </c>
      <c r="AZ429" s="79">
        <v>87130</v>
      </c>
      <c r="BA429" s="76" t="s">
        <v>4180</v>
      </c>
      <c r="BB429" s="78" t="s">
        <v>1744</v>
      </c>
      <c r="BC429" s="78" t="s">
        <v>1744</v>
      </c>
      <c r="BD429" s="76">
        <v>118</v>
      </c>
      <c r="BE429" s="78" t="s">
        <v>3622</v>
      </c>
      <c r="BF429" s="76" t="s">
        <v>4193</v>
      </c>
      <c r="BG429" s="78" t="s">
        <v>2765</v>
      </c>
      <c r="BH429" s="76" t="s">
        <v>4193</v>
      </c>
      <c r="BI429" s="78" t="s">
        <v>2765</v>
      </c>
      <c r="BJ429" s="78" t="s">
        <v>2765</v>
      </c>
      <c r="BK429" s="76" t="s">
        <v>256</v>
      </c>
      <c r="BL429" s="79">
        <v>300000</v>
      </c>
      <c r="BM429" s="79">
        <v>212870</v>
      </c>
      <c r="BN429" s="76" t="s">
        <v>290</v>
      </c>
      <c r="BO429" s="76" t="s">
        <v>291</v>
      </c>
      <c r="BP429" s="76" t="s">
        <v>4194</v>
      </c>
      <c r="BQ429" s="76" t="s">
        <v>256</v>
      </c>
      <c r="BR429" s="76" t="s">
        <v>256</v>
      </c>
      <c r="BS429" s="76" t="s">
        <v>293</v>
      </c>
      <c r="BT429" s="76" t="s">
        <v>256</v>
      </c>
      <c r="BU429" s="76" t="s">
        <v>256</v>
      </c>
      <c r="BV429" s="76" t="s">
        <v>256</v>
      </c>
      <c r="BW429" s="76" t="s">
        <v>256</v>
      </c>
      <c r="BX429" s="76" t="s">
        <v>256</v>
      </c>
      <c r="BY429" s="76" t="s">
        <v>1070</v>
      </c>
      <c r="BZ429" s="76" t="s">
        <v>256</v>
      </c>
      <c r="CA429" s="76" t="s">
        <v>256</v>
      </c>
      <c r="CB429" s="76" t="s">
        <v>256</v>
      </c>
      <c r="CC429" s="76" t="s">
        <v>256</v>
      </c>
      <c r="CD429" s="76" t="s">
        <v>4195</v>
      </c>
      <c r="CE429" s="76" t="s">
        <v>296</v>
      </c>
      <c r="CF429" s="76" t="s">
        <v>297</v>
      </c>
      <c r="CG429" s="76" t="s">
        <v>297</v>
      </c>
      <c r="CH429" s="76" t="s">
        <v>297</v>
      </c>
      <c r="CI429" s="76" t="s">
        <v>297</v>
      </c>
      <c r="CJ429" s="76" t="s">
        <v>297</v>
      </c>
      <c r="CK429" s="76" t="s">
        <v>297</v>
      </c>
      <c r="CL429" s="79">
        <v>0</v>
      </c>
      <c r="CM429" s="79">
        <v>0</v>
      </c>
      <c r="CN429" s="79">
        <v>0</v>
      </c>
      <c r="CO429" s="79">
        <v>0</v>
      </c>
      <c r="CP429" s="79">
        <v>0</v>
      </c>
      <c r="CQ429" s="79">
        <v>0</v>
      </c>
      <c r="CR429" s="79">
        <v>0</v>
      </c>
      <c r="CS429" s="79">
        <v>0</v>
      </c>
      <c r="CT429" s="79">
        <v>0</v>
      </c>
      <c r="CU429" s="79">
        <v>2021100052020320</v>
      </c>
      <c r="CV429" s="79" t="s">
        <v>256</v>
      </c>
      <c r="CW429" s="76" t="s">
        <v>256</v>
      </c>
      <c r="CX429" s="79" t="s">
        <v>4196</v>
      </c>
      <c r="CY429" s="79" t="s">
        <v>256</v>
      </c>
      <c r="CZ429" s="79" t="s">
        <v>256</v>
      </c>
      <c r="DA429" s="79" t="s">
        <v>256</v>
      </c>
      <c r="DB429" s="79" t="s">
        <v>256</v>
      </c>
      <c r="DC429" s="79" t="s">
        <v>256</v>
      </c>
      <c r="DD429" s="79" t="s">
        <v>256</v>
      </c>
      <c r="DE429" s="79" t="s">
        <v>256</v>
      </c>
      <c r="DF429" s="44" t="s">
        <v>256</v>
      </c>
    </row>
    <row r="430" spans="1:110" x14ac:dyDescent="0.25">
      <c r="A430" s="76" t="s">
        <v>251</v>
      </c>
      <c r="B430" s="77">
        <v>43770</v>
      </c>
      <c r="C430" s="78" t="s">
        <v>252</v>
      </c>
      <c r="D430" s="78" t="s">
        <v>253</v>
      </c>
      <c r="E430" s="76" t="s">
        <v>254</v>
      </c>
      <c r="F430" s="76" t="s">
        <v>255</v>
      </c>
      <c r="G430" s="76" t="s">
        <v>256</v>
      </c>
      <c r="H430" s="76" t="s">
        <v>257</v>
      </c>
      <c r="I430" s="76" t="s">
        <v>258</v>
      </c>
      <c r="J430" s="78" t="s">
        <v>252</v>
      </c>
      <c r="K430" s="78" t="s">
        <v>259</v>
      </c>
      <c r="L430" s="76" t="s">
        <v>260</v>
      </c>
      <c r="M430" s="76" t="s">
        <v>261</v>
      </c>
      <c r="N430" s="76" t="s">
        <v>3568</v>
      </c>
      <c r="O430" s="76" t="s">
        <v>3569</v>
      </c>
      <c r="P430" s="76" t="s">
        <v>3570</v>
      </c>
      <c r="Q430" s="76" t="s">
        <v>4197</v>
      </c>
      <c r="R430" s="76" t="s">
        <v>2512</v>
      </c>
      <c r="S430" s="76" t="s">
        <v>928</v>
      </c>
      <c r="T430" s="76" t="s">
        <v>338</v>
      </c>
      <c r="U430" s="76" t="s">
        <v>627</v>
      </c>
      <c r="V430" s="79">
        <v>300000</v>
      </c>
      <c r="W430" s="79">
        <v>0</v>
      </c>
      <c r="X430" s="76" t="s">
        <v>4198</v>
      </c>
      <c r="Y430" s="76" t="s">
        <v>4199</v>
      </c>
      <c r="Z430" s="76" t="s">
        <v>2325</v>
      </c>
      <c r="AA430" s="76" t="s">
        <v>2326</v>
      </c>
      <c r="AB430" s="76" t="s">
        <v>296</v>
      </c>
      <c r="AC430" s="76" t="s">
        <v>296</v>
      </c>
      <c r="AD430" s="76" t="s">
        <v>4200</v>
      </c>
      <c r="AE430" s="76" t="s">
        <v>222</v>
      </c>
      <c r="AF430" s="76" t="s">
        <v>4201</v>
      </c>
      <c r="AG430" s="76" t="s">
        <v>4202</v>
      </c>
      <c r="AH430" s="76" t="s">
        <v>2473</v>
      </c>
      <c r="AI430" s="78" t="s">
        <v>3057</v>
      </c>
      <c r="AJ430" s="78" t="s">
        <v>3274</v>
      </c>
      <c r="AK430" s="79">
        <v>10121</v>
      </c>
      <c r="AL430" s="76" t="s">
        <v>210</v>
      </c>
      <c r="AM430" s="78" t="s">
        <v>3845</v>
      </c>
      <c r="AN430" s="78" t="s">
        <v>1603</v>
      </c>
      <c r="AO430" s="78" t="s">
        <v>1605</v>
      </c>
      <c r="AP430" s="76" t="s">
        <v>373</v>
      </c>
      <c r="AQ430" s="76" t="s">
        <v>373</v>
      </c>
      <c r="AR430" s="79">
        <v>35</v>
      </c>
      <c r="AS430" s="79" t="s">
        <v>256</v>
      </c>
      <c r="AT430" s="79">
        <v>0</v>
      </c>
      <c r="AU430" s="76" t="s">
        <v>4203</v>
      </c>
      <c r="AV430" s="79">
        <v>10086</v>
      </c>
      <c r="AW430" s="79">
        <v>0</v>
      </c>
      <c r="AX430" s="79">
        <v>10086</v>
      </c>
      <c r="AY430" s="79">
        <v>0</v>
      </c>
      <c r="AZ430" s="79">
        <v>10086</v>
      </c>
      <c r="BA430" s="76" t="s">
        <v>3568</v>
      </c>
      <c r="BB430" s="78" t="s">
        <v>3845</v>
      </c>
      <c r="BC430" s="78" t="s">
        <v>3845</v>
      </c>
      <c r="BD430" s="76">
        <v>94</v>
      </c>
      <c r="BE430" s="78" t="s">
        <v>3578</v>
      </c>
      <c r="BF430" s="76" t="s">
        <v>4204</v>
      </c>
      <c r="BG430" s="78" t="s">
        <v>3578</v>
      </c>
      <c r="BH430" s="76" t="s">
        <v>4204</v>
      </c>
      <c r="BI430" s="78" t="s">
        <v>3578</v>
      </c>
      <c r="BJ430" s="78" t="s">
        <v>3578</v>
      </c>
      <c r="BK430" s="76" t="s">
        <v>256</v>
      </c>
      <c r="BL430" s="79">
        <v>276600</v>
      </c>
      <c r="BM430" s="79">
        <v>266514</v>
      </c>
      <c r="BN430" s="76" t="s">
        <v>256</v>
      </c>
      <c r="BO430" s="76" t="s">
        <v>256</v>
      </c>
      <c r="BP430" s="76" t="s">
        <v>256</v>
      </c>
      <c r="BQ430" s="76" t="s">
        <v>256</v>
      </c>
      <c r="BR430" s="76" t="s">
        <v>256</v>
      </c>
      <c r="BS430" s="76" t="s">
        <v>293</v>
      </c>
      <c r="BT430" s="76" t="s">
        <v>256</v>
      </c>
      <c r="BU430" s="76" t="s">
        <v>256</v>
      </c>
      <c r="BV430" s="76" t="s">
        <v>256</v>
      </c>
      <c r="BW430" s="76" t="s">
        <v>256</v>
      </c>
      <c r="BX430" s="76" t="s">
        <v>256</v>
      </c>
      <c r="BY430" s="76" t="s">
        <v>294</v>
      </c>
      <c r="BZ430" s="76" t="s">
        <v>256</v>
      </c>
      <c r="CA430" s="76" t="s">
        <v>256</v>
      </c>
      <c r="CB430" s="76" t="s">
        <v>256</v>
      </c>
      <c r="CC430" s="76" t="s">
        <v>256</v>
      </c>
      <c r="CD430" s="76" t="s">
        <v>4205</v>
      </c>
      <c r="CE430" s="76" t="s">
        <v>296</v>
      </c>
      <c r="CF430" s="76" t="s">
        <v>297</v>
      </c>
      <c r="CG430" s="76" t="s">
        <v>297</v>
      </c>
      <c r="CH430" s="76" t="s">
        <v>297</v>
      </c>
      <c r="CI430" s="76" t="s">
        <v>297</v>
      </c>
      <c r="CJ430" s="76" t="s">
        <v>297</v>
      </c>
      <c r="CK430" s="76" t="s">
        <v>297</v>
      </c>
      <c r="CL430" s="79">
        <v>0</v>
      </c>
      <c r="CM430" s="79">
        <v>0</v>
      </c>
      <c r="CN430" s="79">
        <v>0</v>
      </c>
      <c r="CO430" s="79">
        <v>0</v>
      </c>
      <c r="CP430" s="79">
        <v>0</v>
      </c>
      <c r="CQ430" s="79">
        <v>0</v>
      </c>
      <c r="CR430" s="79">
        <v>0</v>
      </c>
      <c r="CS430" s="79">
        <v>0</v>
      </c>
      <c r="CT430" s="79">
        <v>0</v>
      </c>
      <c r="CU430" s="79">
        <v>2021100052020890</v>
      </c>
      <c r="CV430" s="79" t="s">
        <v>256</v>
      </c>
      <c r="CW430" s="76" t="s">
        <v>256</v>
      </c>
      <c r="CX430" s="79" t="s">
        <v>4206</v>
      </c>
      <c r="CY430" s="79" t="s">
        <v>256</v>
      </c>
      <c r="CZ430" s="79" t="s">
        <v>256</v>
      </c>
      <c r="DA430" s="79" t="s">
        <v>256</v>
      </c>
      <c r="DB430" s="79" t="s">
        <v>256</v>
      </c>
      <c r="DC430" s="79" t="s">
        <v>256</v>
      </c>
      <c r="DD430" s="79" t="s">
        <v>256</v>
      </c>
      <c r="DE430" s="79" t="s">
        <v>256</v>
      </c>
      <c r="DF430" s="44" t="s">
        <v>256</v>
      </c>
    </row>
    <row r="431" spans="1:110" x14ac:dyDescent="0.25">
      <c r="A431" s="76" t="s">
        <v>251</v>
      </c>
      <c r="B431" s="77">
        <v>43770</v>
      </c>
      <c r="C431" s="78" t="s">
        <v>252</v>
      </c>
      <c r="D431" s="78" t="s">
        <v>253</v>
      </c>
      <c r="E431" s="76" t="s">
        <v>254</v>
      </c>
      <c r="F431" s="76" t="s">
        <v>255</v>
      </c>
      <c r="G431" s="76" t="s">
        <v>256</v>
      </c>
      <c r="H431" s="76" t="s">
        <v>257</v>
      </c>
      <c r="I431" s="76" t="s">
        <v>258</v>
      </c>
      <c r="J431" s="78" t="s">
        <v>252</v>
      </c>
      <c r="K431" s="78" t="s">
        <v>259</v>
      </c>
      <c r="L431" s="76" t="s">
        <v>260</v>
      </c>
      <c r="M431" s="76" t="s">
        <v>261</v>
      </c>
      <c r="N431" s="76" t="s">
        <v>3816</v>
      </c>
      <c r="O431" s="76" t="s">
        <v>3817</v>
      </c>
      <c r="P431" s="76" t="s">
        <v>3818</v>
      </c>
      <c r="Q431" s="76" t="s">
        <v>4207</v>
      </c>
      <c r="R431" s="76" t="s">
        <v>3086</v>
      </c>
      <c r="S431" s="76" t="s">
        <v>698</v>
      </c>
      <c r="T431" s="76" t="s">
        <v>338</v>
      </c>
      <c r="U431" s="76" t="s">
        <v>627</v>
      </c>
      <c r="V431" s="79">
        <v>300000</v>
      </c>
      <c r="W431" s="79">
        <v>0</v>
      </c>
      <c r="X431" s="76" t="s">
        <v>4208</v>
      </c>
      <c r="Y431" s="76" t="s">
        <v>4209</v>
      </c>
      <c r="Z431" s="76" t="s">
        <v>272</v>
      </c>
      <c r="AA431" s="76" t="s">
        <v>4210</v>
      </c>
      <c r="AB431" s="76" t="s">
        <v>4211</v>
      </c>
      <c r="AC431" s="76" t="s">
        <v>256</v>
      </c>
      <c r="AD431" s="76" t="s">
        <v>4212</v>
      </c>
      <c r="AE431" s="76" t="s">
        <v>223</v>
      </c>
      <c r="AF431" s="76" t="s">
        <v>1412</v>
      </c>
      <c r="AG431" s="76" t="s">
        <v>4213</v>
      </c>
      <c r="AH431" s="76" t="s">
        <v>431</v>
      </c>
      <c r="AI431" s="78" t="s">
        <v>4214</v>
      </c>
      <c r="AJ431" s="78" t="s">
        <v>3577</v>
      </c>
      <c r="AK431" s="79">
        <v>23125</v>
      </c>
      <c r="AL431" s="76" t="s">
        <v>211</v>
      </c>
      <c r="AM431" s="78" t="s">
        <v>4215</v>
      </c>
      <c r="AN431" s="78" t="s">
        <v>4215</v>
      </c>
      <c r="AO431" s="78" t="s">
        <v>4215</v>
      </c>
      <c r="AP431" s="76" t="s">
        <v>232</v>
      </c>
      <c r="AQ431" s="76" t="s">
        <v>232</v>
      </c>
      <c r="AR431" s="79">
        <v>2300</v>
      </c>
      <c r="AS431" s="79" t="s">
        <v>256</v>
      </c>
      <c r="AT431" s="79">
        <v>1151</v>
      </c>
      <c r="AU431" s="76" t="s">
        <v>4216</v>
      </c>
      <c r="AV431" s="79">
        <v>19674</v>
      </c>
      <c r="AW431" s="79">
        <v>1476</v>
      </c>
      <c r="AX431" s="79">
        <v>18198</v>
      </c>
      <c r="AY431" s="79">
        <v>0</v>
      </c>
      <c r="AZ431" s="79">
        <v>19674</v>
      </c>
      <c r="BA431" s="76" t="s">
        <v>4209</v>
      </c>
      <c r="BB431" s="78" t="s">
        <v>3411</v>
      </c>
      <c r="BC431" s="78" t="s">
        <v>3411</v>
      </c>
      <c r="BD431" s="76">
        <v>110</v>
      </c>
      <c r="BE431" s="78" t="s">
        <v>1743</v>
      </c>
      <c r="BF431" s="76" t="s">
        <v>4217</v>
      </c>
      <c r="BG431" s="78" t="s">
        <v>2759</v>
      </c>
      <c r="BH431" s="76" t="s">
        <v>4217</v>
      </c>
      <c r="BI431" s="78" t="s">
        <v>2759</v>
      </c>
      <c r="BJ431" s="78" t="s">
        <v>2759</v>
      </c>
      <c r="BK431" s="76" t="s">
        <v>256</v>
      </c>
      <c r="BL431" s="79">
        <v>288646</v>
      </c>
      <c r="BM431" s="79">
        <v>268972</v>
      </c>
      <c r="BN431" s="76" t="s">
        <v>256</v>
      </c>
      <c r="BO431" s="76" t="s">
        <v>256</v>
      </c>
      <c r="BP431" s="76" t="s">
        <v>256</v>
      </c>
      <c r="BQ431" s="76" t="s">
        <v>256</v>
      </c>
      <c r="BR431" s="76" t="s">
        <v>256</v>
      </c>
      <c r="BS431" s="76" t="s">
        <v>293</v>
      </c>
      <c r="BT431" s="76" t="s">
        <v>256</v>
      </c>
      <c r="BU431" s="76" t="s">
        <v>256</v>
      </c>
      <c r="BV431" s="76" t="s">
        <v>256</v>
      </c>
      <c r="BW431" s="76" t="s">
        <v>256</v>
      </c>
      <c r="BX431" s="76" t="s">
        <v>256</v>
      </c>
      <c r="BY431" s="76" t="s">
        <v>4218</v>
      </c>
      <c r="BZ431" s="76" t="s">
        <v>256</v>
      </c>
      <c r="CA431" s="76" t="s">
        <v>256</v>
      </c>
      <c r="CB431" s="76" t="s">
        <v>256</v>
      </c>
      <c r="CC431" s="76" t="s">
        <v>256</v>
      </c>
      <c r="CD431" s="76" t="s">
        <v>4219</v>
      </c>
      <c r="CE431" s="76" t="s">
        <v>296</v>
      </c>
      <c r="CF431" s="76" t="s">
        <v>297</v>
      </c>
      <c r="CG431" s="76" t="s">
        <v>297</v>
      </c>
      <c r="CH431" s="76" t="s">
        <v>297</v>
      </c>
      <c r="CI431" s="76" t="s">
        <v>297</v>
      </c>
      <c r="CJ431" s="76" t="s">
        <v>297</v>
      </c>
      <c r="CK431" s="76" t="s">
        <v>297</v>
      </c>
      <c r="CL431" s="79">
        <v>0</v>
      </c>
      <c r="CM431" s="79">
        <v>0</v>
      </c>
      <c r="CN431" s="79">
        <v>0</v>
      </c>
      <c r="CO431" s="79">
        <v>0</v>
      </c>
      <c r="CP431" s="79">
        <v>0</v>
      </c>
      <c r="CQ431" s="79">
        <v>0</v>
      </c>
      <c r="CR431" s="79">
        <v>0</v>
      </c>
      <c r="CS431" s="79">
        <v>0</v>
      </c>
      <c r="CT431" s="79">
        <v>0</v>
      </c>
      <c r="CU431" s="79">
        <v>2021100052021010</v>
      </c>
      <c r="CV431" s="79" t="s">
        <v>256</v>
      </c>
      <c r="CW431" s="76" t="s">
        <v>256</v>
      </c>
      <c r="CX431" s="79" t="s">
        <v>4220</v>
      </c>
      <c r="CY431" s="79" t="s">
        <v>256</v>
      </c>
      <c r="CZ431" s="79" t="s">
        <v>256</v>
      </c>
      <c r="DA431" s="79" t="s">
        <v>256</v>
      </c>
      <c r="DB431" s="79" t="s">
        <v>256</v>
      </c>
      <c r="DC431" s="79" t="s">
        <v>256</v>
      </c>
      <c r="DD431" s="79" t="s">
        <v>256</v>
      </c>
      <c r="DE431" s="79" t="s">
        <v>256</v>
      </c>
      <c r="DF431" s="44" t="s">
        <v>256</v>
      </c>
    </row>
    <row r="432" spans="1:110" x14ac:dyDescent="0.25">
      <c r="A432" s="76" t="s">
        <v>251</v>
      </c>
      <c r="B432" s="77">
        <v>43770</v>
      </c>
      <c r="C432" s="78" t="s">
        <v>252</v>
      </c>
      <c r="D432" s="78" t="s">
        <v>253</v>
      </c>
      <c r="E432" s="76" t="s">
        <v>254</v>
      </c>
      <c r="F432" s="76" t="s">
        <v>255</v>
      </c>
      <c r="G432" s="76" t="s">
        <v>256</v>
      </c>
      <c r="H432" s="76" t="s">
        <v>257</v>
      </c>
      <c r="I432" s="76" t="s">
        <v>258</v>
      </c>
      <c r="J432" s="78" t="s">
        <v>252</v>
      </c>
      <c r="K432" s="78" t="s">
        <v>259</v>
      </c>
      <c r="L432" s="76" t="s">
        <v>260</v>
      </c>
      <c r="M432" s="76" t="s">
        <v>261</v>
      </c>
      <c r="N432" s="76" t="s">
        <v>914</v>
      </c>
      <c r="O432" s="76" t="s">
        <v>915</v>
      </c>
      <c r="P432" s="76" t="s">
        <v>916</v>
      </c>
      <c r="Q432" s="76" t="s">
        <v>3899</v>
      </c>
      <c r="R432" s="76" t="s">
        <v>492</v>
      </c>
      <c r="S432" s="76" t="s">
        <v>493</v>
      </c>
      <c r="T432" s="76" t="s">
        <v>338</v>
      </c>
      <c r="U432" s="76" t="s">
        <v>548</v>
      </c>
      <c r="V432" s="79">
        <v>300000</v>
      </c>
      <c r="W432" s="79">
        <v>0</v>
      </c>
      <c r="X432" s="76" t="s">
        <v>4221</v>
      </c>
      <c r="Y432" s="76" t="s">
        <v>361</v>
      </c>
      <c r="Z432" s="76" t="s">
        <v>272</v>
      </c>
      <c r="AA432" s="76" t="s">
        <v>3901</v>
      </c>
      <c r="AB432" s="76" t="s">
        <v>3902</v>
      </c>
      <c r="AC432" s="76" t="s">
        <v>256</v>
      </c>
      <c r="AD432" s="76" t="s">
        <v>3903</v>
      </c>
      <c r="AE432" s="76" t="s">
        <v>223</v>
      </c>
      <c r="AF432" s="76" t="s">
        <v>2204</v>
      </c>
      <c r="AG432" s="76" t="s">
        <v>2205</v>
      </c>
      <c r="AH432" s="76" t="s">
        <v>313</v>
      </c>
      <c r="AI432" s="78" t="s">
        <v>2832</v>
      </c>
      <c r="AJ432" s="78" t="s">
        <v>2832</v>
      </c>
      <c r="AK432" s="79">
        <v>22000</v>
      </c>
      <c r="AL432" s="76" t="s">
        <v>211</v>
      </c>
      <c r="AM432" s="78" t="s">
        <v>2754</v>
      </c>
      <c r="AN432" s="78" t="s">
        <v>2754</v>
      </c>
      <c r="AO432" s="78" t="s">
        <v>2754</v>
      </c>
      <c r="AP432" s="76" t="s">
        <v>232</v>
      </c>
      <c r="AQ432" s="76" t="s">
        <v>232</v>
      </c>
      <c r="AR432" s="79">
        <v>0</v>
      </c>
      <c r="AS432" s="79" t="s">
        <v>256</v>
      </c>
      <c r="AT432" s="79">
        <v>0</v>
      </c>
      <c r="AU432" s="76" t="s">
        <v>256</v>
      </c>
      <c r="AV432" s="79">
        <v>22000</v>
      </c>
      <c r="AW432" s="79">
        <v>1650</v>
      </c>
      <c r="AX432" s="79">
        <v>20350</v>
      </c>
      <c r="AY432" s="79">
        <v>0</v>
      </c>
      <c r="AZ432" s="79">
        <v>22000</v>
      </c>
      <c r="BA432" s="76" t="s">
        <v>3904</v>
      </c>
      <c r="BB432" s="78" t="s">
        <v>1626</v>
      </c>
      <c r="BC432" s="78" t="s">
        <v>1626</v>
      </c>
      <c r="BD432" s="76">
        <v>106</v>
      </c>
      <c r="BE432" s="78" t="s">
        <v>2757</v>
      </c>
      <c r="BF432" s="76" t="s">
        <v>4222</v>
      </c>
      <c r="BG432" s="78" t="s">
        <v>2757</v>
      </c>
      <c r="BH432" s="76" t="s">
        <v>4222</v>
      </c>
      <c r="BI432" s="78" t="s">
        <v>2757</v>
      </c>
      <c r="BJ432" s="78" t="s">
        <v>2757</v>
      </c>
      <c r="BK432" s="76" t="s">
        <v>256</v>
      </c>
      <c r="BL432" s="79">
        <v>254000</v>
      </c>
      <c r="BM432" s="79">
        <v>232000</v>
      </c>
      <c r="BN432" s="76" t="s">
        <v>256</v>
      </c>
      <c r="BO432" s="76" t="s">
        <v>256</v>
      </c>
      <c r="BP432" s="76" t="s">
        <v>256</v>
      </c>
      <c r="BQ432" s="76" t="s">
        <v>256</v>
      </c>
      <c r="BR432" s="76" t="s">
        <v>256</v>
      </c>
      <c r="BS432" s="76" t="s">
        <v>293</v>
      </c>
      <c r="BT432" s="76" t="s">
        <v>256</v>
      </c>
      <c r="BU432" s="76" t="s">
        <v>256</v>
      </c>
      <c r="BV432" s="76" t="s">
        <v>256</v>
      </c>
      <c r="BW432" s="76" t="s">
        <v>256</v>
      </c>
      <c r="BX432" s="76" t="s">
        <v>256</v>
      </c>
      <c r="BY432" s="76" t="s">
        <v>412</v>
      </c>
      <c r="BZ432" s="76" t="s">
        <v>256</v>
      </c>
      <c r="CA432" s="76" t="s">
        <v>256</v>
      </c>
      <c r="CB432" s="76" t="s">
        <v>256</v>
      </c>
      <c r="CC432" s="76" t="s">
        <v>256</v>
      </c>
      <c r="CD432" s="76" t="s">
        <v>3906</v>
      </c>
      <c r="CE432" s="76" t="s">
        <v>296</v>
      </c>
      <c r="CF432" s="76" t="s">
        <v>297</v>
      </c>
      <c r="CG432" s="76" t="s">
        <v>297</v>
      </c>
      <c r="CH432" s="76" t="s">
        <v>297</v>
      </c>
      <c r="CI432" s="76" t="s">
        <v>297</v>
      </c>
      <c r="CJ432" s="76" t="s">
        <v>297</v>
      </c>
      <c r="CK432" s="76" t="s">
        <v>297</v>
      </c>
      <c r="CL432" s="79">
        <v>0</v>
      </c>
      <c r="CM432" s="79">
        <v>0</v>
      </c>
      <c r="CN432" s="79">
        <v>0</v>
      </c>
      <c r="CO432" s="79">
        <v>0</v>
      </c>
      <c r="CP432" s="79">
        <v>0</v>
      </c>
      <c r="CQ432" s="79">
        <v>0</v>
      </c>
      <c r="CR432" s="79">
        <v>0</v>
      </c>
      <c r="CS432" s="79">
        <v>0</v>
      </c>
      <c r="CT432" s="79">
        <v>0</v>
      </c>
      <c r="CU432" s="79">
        <v>2021100052021220</v>
      </c>
      <c r="CV432" s="79" t="s">
        <v>256</v>
      </c>
      <c r="CW432" s="76" t="s">
        <v>256</v>
      </c>
      <c r="CX432" s="79" t="s">
        <v>4223</v>
      </c>
      <c r="CY432" s="79" t="s">
        <v>256</v>
      </c>
      <c r="CZ432" s="79" t="s">
        <v>256</v>
      </c>
      <c r="DA432" s="79" t="s">
        <v>256</v>
      </c>
      <c r="DB432" s="79" t="s">
        <v>256</v>
      </c>
      <c r="DC432" s="79" t="s">
        <v>256</v>
      </c>
      <c r="DD432" s="79" t="s">
        <v>256</v>
      </c>
      <c r="DE432" s="79" t="s">
        <v>256</v>
      </c>
      <c r="DF432" s="44" t="s">
        <v>256</v>
      </c>
    </row>
    <row r="433" spans="1:110" x14ac:dyDescent="0.25">
      <c r="A433" s="76" t="s">
        <v>251</v>
      </c>
      <c r="B433" s="77">
        <v>43770</v>
      </c>
      <c r="C433" s="78" t="s">
        <v>252</v>
      </c>
      <c r="D433" s="78" t="s">
        <v>253</v>
      </c>
      <c r="E433" s="76" t="s">
        <v>254</v>
      </c>
      <c r="F433" s="76" t="s">
        <v>255</v>
      </c>
      <c r="G433" s="76" t="s">
        <v>256</v>
      </c>
      <c r="H433" s="76" t="s">
        <v>257</v>
      </c>
      <c r="I433" s="76" t="s">
        <v>258</v>
      </c>
      <c r="J433" s="78" t="s">
        <v>252</v>
      </c>
      <c r="K433" s="78" t="s">
        <v>259</v>
      </c>
      <c r="L433" s="76" t="s">
        <v>260</v>
      </c>
      <c r="M433" s="76" t="s">
        <v>261</v>
      </c>
      <c r="N433" s="76" t="s">
        <v>2319</v>
      </c>
      <c r="O433" s="76" t="s">
        <v>2320</v>
      </c>
      <c r="P433" s="76" t="s">
        <v>2321</v>
      </c>
      <c r="Q433" s="76" t="s">
        <v>2852</v>
      </c>
      <c r="R433" s="76" t="s">
        <v>444</v>
      </c>
      <c r="S433" s="76" t="s">
        <v>445</v>
      </c>
      <c r="T433" s="76" t="s">
        <v>268</v>
      </c>
      <c r="U433" s="76" t="s">
        <v>269</v>
      </c>
      <c r="V433" s="79">
        <v>300000</v>
      </c>
      <c r="W433" s="79">
        <v>0</v>
      </c>
      <c r="X433" s="76" t="s">
        <v>4224</v>
      </c>
      <c r="Y433" s="76" t="s">
        <v>4225</v>
      </c>
      <c r="Z433" s="76" t="s">
        <v>2325</v>
      </c>
      <c r="AA433" s="76" t="s">
        <v>2326</v>
      </c>
      <c r="AB433" s="76" t="s">
        <v>296</v>
      </c>
      <c r="AC433" s="76" t="s">
        <v>297</v>
      </c>
      <c r="AD433" s="76" t="s">
        <v>4226</v>
      </c>
      <c r="AE433" s="76" t="s">
        <v>222</v>
      </c>
      <c r="AF433" s="76" t="s">
        <v>4227</v>
      </c>
      <c r="AG433" s="76" t="s">
        <v>4228</v>
      </c>
      <c r="AH433" s="76" t="s">
        <v>1180</v>
      </c>
      <c r="AI433" s="78" t="s">
        <v>1603</v>
      </c>
      <c r="AJ433" s="78" t="s">
        <v>1605</v>
      </c>
      <c r="AK433" s="79">
        <v>3000</v>
      </c>
      <c r="AL433" s="76" t="s">
        <v>209</v>
      </c>
      <c r="AM433" s="78" t="s">
        <v>2767</v>
      </c>
      <c r="AN433" s="78" t="s">
        <v>2767</v>
      </c>
      <c r="AO433" s="78" t="s">
        <v>2767</v>
      </c>
      <c r="AP433" s="76" t="s">
        <v>317</v>
      </c>
      <c r="AQ433" s="76" t="s">
        <v>373</v>
      </c>
      <c r="AR433" s="79">
        <v>1300</v>
      </c>
      <c r="AS433" s="79" t="s">
        <v>256</v>
      </c>
      <c r="AT433" s="79">
        <v>0</v>
      </c>
      <c r="AU433" s="76" t="s">
        <v>4229</v>
      </c>
      <c r="AV433" s="79">
        <v>1700</v>
      </c>
      <c r="AW433" s="79">
        <v>0</v>
      </c>
      <c r="AX433" s="79">
        <v>1700</v>
      </c>
      <c r="AY433" s="79">
        <v>0</v>
      </c>
      <c r="AZ433" s="79">
        <v>1700</v>
      </c>
      <c r="BA433" s="76" t="s">
        <v>2319</v>
      </c>
      <c r="BB433" s="78" t="s">
        <v>2767</v>
      </c>
      <c r="BC433" s="78" t="s">
        <v>2767</v>
      </c>
      <c r="BD433" s="76">
        <v>132</v>
      </c>
      <c r="BE433" s="78" t="s">
        <v>1609</v>
      </c>
      <c r="BF433" s="76" t="s">
        <v>4230</v>
      </c>
      <c r="BG433" s="78" t="s">
        <v>1609</v>
      </c>
      <c r="BH433" s="76" t="s">
        <v>4230</v>
      </c>
      <c r="BI433" s="78" t="s">
        <v>1609</v>
      </c>
      <c r="BJ433" s="78" t="s">
        <v>1609</v>
      </c>
      <c r="BK433" s="76" t="s">
        <v>256</v>
      </c>
      <c r="BL433" s="79">
        <v>220047</v>
      </c>
      <c r="BM433" s="79">
        <v>218347</v>
      </c>
      <c r="BN433" s="76" t="s">
        <v>290</v>
      </c>
      <c r="BO433" s="76" t="s">
        <v>256</v>
      </c>
      <c r="BP433" s="76" t="s">
        <v>256</v>
      </c>
      <c r="BQ433" s="76" t="s">
        <v>256</v>
      </c>
      <c r="BR433" s="76" t="s">
        <v>256</v>
      </c>
      <c r="BS433" s="76" t="s">
        <v>293</v>
      </c>
      <c r="BT433" s="76" t="s">
        <v>256</v>
      </c>
      <c r="BU433" s="76" t="s">
        <v>256</v>
      </c>
      <c r="BV433" s="76" t="s">
        <v>256</v>
      </c>
      <c r="BW433" s="76" t="s">
        <v>256</v>
      </c>
      <c r="BX433" s="76" t="s">
        <v>256</v>
      </c>
      <c r="BY433" s="76" t="s">
        <v>294</v>
      </c>
      <c r="BZ433" s="76" t="s">
        <v>256</v>
      </c>
      <c r="CA433" s="76" t="s">
        <v>256</v>
      </c>
      <c r="CB433" s="76" t="s">
        <v>256</v>
      </c>
      <c r="CC433" s="76" t="s">
        <v>256</v>
      </c>
      <c r="CD433" s="76" t="s">
        <v>4231</v>
      </c>
      <c r="CE433" s="76" t="s">
        <v>296</v>
      </c>
      <c r="CF433" s="76" t="s">
        <v>297</v>
      </c>
      <c r="CG433" s="76" t="s">
        <v>297</v>
      </c>
      <c r="CH433" s="76" t="s">
        <v>297</v>
      </c>
      <c r="CI433" s="76" t="s">
        <v>297</v>
      </c>
      <c r="CJ433" s="76" t="s">
        <v>297</v>
      </c>
      <c r="CK433" s="76" t="s">
        <v>297</v>
      </c>
      <c r="CL433" s="79">
        <v>0</v>
      </c>
      <c r="CM433" s="79">
        <v>0</v>
      </c>
      <c r="CN433" s="79">
        <v>0</v>
      </c>
      <c r="CO433" s="79">
        <v>0</v>
      </c>
      <c r="CP433" s="79">
        <v>0</v>
      </c>
      <c r="CQ433" s="79">
        <v>0</v>
      </c>
      <c r="CR433" s="79">
        <v>0</v>
      </c>
      <c r="CS433" s="79">
        <v>0</v>
      </c>
      <c r="CT433" s="79">
        <v>0</v>
      </c>
      <c r="CU433" s="79">
        <v>2021100052039690</v>
      </c>
      <c r="CV433" s="79" t="s">
        <v>256</v>
      </c>
      <c r="CW433" s="76" t="s">
        <v>256</v>
      </c>
      <c r="CX433" s="79" t="s">
        <v>4232</v>
      </c>
      <c r="CY433" s="79" t="s">
        <v>256</v>
      </c>
      <c r="CZ433" s="79" t="s">
        <v>256</v>
      </c>
      <c r="DA433" s="79" t="s">
        <v>256</v>
      </c>
      <c r="DB433" s="79" t="s">
        <v>256</v>
      </c>
      <c r="DC433" s="79" t="s">
        <v>256</v>
      </c>
      <c r="DD433" s="79" t="s">
        <v>256</v>
      </c>
      <c r="DE433" s="79" t="s">
        <v>256</v>
      </c>
      <c r="DF433" s="44" t="s">
        <v>256</v>
      </c>
    </row>
    <row r="434" spans="1:110" x14ac:dyDescent="0.25">
      <c r="A434" s="76" t="s">
        <v>251</v>
      </c>
      <c r="B434" s="77">
        <v>43770</v>
      </c>
      <c r="C434" s="78" t="s">
        <v>252</v>
      </c>
      <c r="D434" s="78" t="s">
        <v>253</v>
      </c>
      <c r="E434" s="76" t="s">
        <v>254</v>
      </c>
      <c r="F434" s="76" t="s">
        <v>255</v>
      </c>
      <c r="G434" s="76" t="s">
        <v>256</v>
      </c>
      <c r="H434" s="76" t="s">
        <v>257</v>
      </c>
      <c r="I434" s="76" t="s">
        <v>258</v>
      </c>
      <c r="J434" s="78" t="s">
        <v>252</v>
      </c>
      <c r="K434" s="78" t="s">
        <v>259</v>
      </c>
      <c r="L434" s="76" t="s">
        <v>260</v>
      </c>
      <c r="M434" s="76" t="s">
        <v>261</v>
      </c>
      <c r="N434" s="76" t="s">
        <v>2319</v>
      </c>
      <c r="O434" s="76" t="s">
        <v>2320</v>
      </c>
      <c r="P434" s="76" t="s">
        <v>2321</v>
      </c>
      <c r="Q434" s="76" t="s">
        <v>2852</v>
      </c>
      <c r="R434" s="76" t="s">
        <v>444</v>
      </c>
      <c r="S434" s="76" t="s">
        <v>445</v>
      </c>
      <c r="T434" s="76" t="s">
        <v>268</v>
      </c>
      <c r="U434" s="76" t="s">
        <v>269</v>
      </c>
      <c r="V434" s="79">
        <v>300000</v>
      </c>
      <c r="W434" s="79">
        <v>0</v>
      </c>
      <c r="X434" s="76" t="s">
        <v>4224</v>
      </c>
      <c r="Y434" s="76" t="s">
        <v>4225</v>
      </c>
      <c r="Z434" s="76" t="s">
        <v>2325</v>
      </c>
      <c r="AA434" s="76" t="s">
        <v>2326</v>
      </c>
      <c r="AB434" s="76" t="s">
        <v>296</v>
      </c>
      <c r="AC434" s="76" t="s">
        <v>297</v>
      </c>
      <c r="AD434" s="76" t="s">
        <v>4226</v>
      </c>
      <c r="AE434" s="76" t="s">
        <v>222</v>
      </c>
      <c r="AF434" s="76" t="s">
        <v>4227</v>
      </c>
      <c r="AG434" s="76" t="s">
        <v>4228</v>
      </c>
      <c r="AH434" s="76" t="s">
        <v>1180</v>
      </c>
      <c r="AI434" s="78" t="s">
        <v>1603</v>
      </c>
      <c r="AJ434" s="78" t="s">
        <v>1605</v>
      </c>
      <c r="AK434" s="79">
        <v>14307</v>
      </c>
      <c r="AL434" s="76" t="s">
        <v>210</v>
      </c>
      <c r="AM434" s="78" t="s">
        <v>4097</v>
      </c>
      <c r="AN434" s="78" t="s">
        <v>661</v>
      </c>
      <c r="AO434" s="78" t="s">
        <v>661</v>
      </c>
      <c r="AP434" s="76" t="s">
        <v>317</v>
      </c>
      <c r="AQ434" s="76" t="s">
        <v>373</v>
      </c>
      <c r="AR434" s="79">
        <v>0</v>
      </c>
      <c r="AS434" s="79" t="s">
        <v>256</v>
      </c>
      <c r="AT434" s="79">
        <v>0</v>
      </c>
      <c r="AU434" s="76" t="s">
        <v>256</v>
      </c>
      <c r="AV434" s="79">
        <v>14307</v>
      </c>
      <c r="AW434" s="79">
        <v>0</v>
      </c>
      <c r="AX434" s="79">
        <v>14307</v>
      </c>
      <c r="AY434" s="79">
        <v>0</v>
      </c>
      <c r="AZ434" s="79">
        <v>14307</v>
      </c>
      <c r="BA434" s="76" t="s">
        <v>2319</v>
      </c>
      <c r="BB434" s="78" t="s">
        <v>4233</v>
      </c>
      <c r="BC434" s="78" t="s">
        <v>4233</v>
      </c>
      <c r="BD434" s="76">
        <v>171</v>
      </c>
      <c r="BE434" s="78" t="s">
        <v>4234</v>
      </c>
      <c r="BF434" s="76" t="s">
        <v>4235</v>
      </c>
      <c r="BG434" s="78" t="s">
        <v>4236</v>
      </c>
      <c r="BH434" s="76" t="s">
        <v>4235</v>
      </c>
      <c r="BI434" s="78" t="s">
        <v>4236</v>
      </c>
      <c r="BJ434" s="78" t="s">
        <v>4236</v>
      </c>
      <c r="BK434" s="76" t="s">
        <v>256</v>
      </c>
      <c r="BL434" s="79">
        <v>218347</v>
      </c>
      <c r="BM434" s="79">
        <v>204040</v>
      </c>
      <c r="BN434" s="76" t="s">
        <v>290</v>
      </c>
      <c r="BO434" s="76" t="s">
        <v>291</v>
      </c>
      <c r="BP434" s="76" t="s">
        <v>4237</v>
      </c>
      <c r="BQ434" s="76" t="s">
        <v>256</v>
      </c>
      <c r="BR434" s="76" t="s">
        <v>256</v>
      </c>
      <c r="BS434" s="76" t="s">
        <v>293</v>
      </c>
      <c r="BT434" s="76" t="s">
        <v>256</v>
      </c>
      <c r="BU434" s="76" t="s">
        <v>256</v>
      </c>
      <c r="BV434" s="76" t="s">
        <v>256</v>
      </c>
      <c r="BW434" s="76" t="s">
        <v>256</v>
      </c>
      <c r="BX434" s="76" t="s">
        <v>256</v>
      </c>
      <c r="BY434" s="76" t="s">
        <v>294</v>
      </c>
      <c r="BZ434" s="76" t="s">
        <v>256</v>
      </c>
      <c r="CA434" s="76" t="s">
        <v>256</v>
      </c>
      <c r="CB434" s="76" t="s">
        <v>256</v>
      </c>
      <c r="CC434" s="76" t="s">
        <v>256</v>
      </c>
      <c r="CD434" s="76" t="s">
        <v>4231</v>
      </c>
      <c r="CE434" s="76" t="s">
        <v>296</v>
      </c>
      <c r="CF434" s="76" t="s">
        <v>297</v>
      </c>
      <c r="CG434" s="76" t="s">
        <v>297</v>
      </c>
      <c r="CH434" s="76" t="s">
        <v>297</v>
      </c>
      <c r="CI434" s="76" t="s">
        <v>297</v>
      </c>
      <c r="CJ434" s="76" t="s">
        <v>297</v>
      </c>
      <c r="CK434" s="76" t="s">
        <v>297</v>
      </c>
      <c r="CL434" s="79">
        <v>0</v>
      </c>
      <c r="CM434" s="79">
        <v>0</v>
      </c>
      <c r="CN434" s="79">
        <v>0</v>
      </c>
      <c r="CO434" s="79">
        <v>0</v>
      </c>
      <c r="CP434" s="79">
        <v>0</v>
      </c>
      <c r="CQ434" s="79">
        <v>0</v>
      </c>
      <c r="CR434" s="79">
        <v>0</v>
      </c>
      <c r="CS434" s="79">
        <v>0</v>
      </c>
      <c r="CT434" s="79">
        <v>0</v>
      </c>
      <c r="CU434" s="79">
        <v>2021100052060890</v>
      </c>
      <c r="CV434" s="79" t="s">
        <v>256</v>
      </c>
      <c r="CW434" s="76" t="s">
        <v>256</v>
      </c>
      <c r="CX434" s="79" t="s">
        <v>4238</v>
      </c>
      <c r="CY434" s="79" t="s">
        <v>256</v>
      </c>
      <c r="CZ434" s="79" t="s">
        <v>256</v>
      </c>
      <c r="DA434" s="79" t="s">
        <v>256</v>
      </c>
      <c r="DB434" s="79" t="s">
        <v>256</v>
      </c>
      <c r="DC434" s="79" t="s">
        <v>256</v>
      </c>
      <c r="DD434" s="79" t="s">
        <v>256</v>
      </c>
      <c r="DE434" s="79" t="s">
        <v>256</v>
      </c>
      <c r="DF434" s="44" t="s">
        <v>256</v>
      </c>
    </row>
    <row r="435" spans="1:110" x14ac:dyDescent="0.25">
      <c r="A435" s="76" t="s">
        <v>251</v>
      </c>
      <c r="B435" s="77">
        <v>43770</v>
      </c>
      <c r="C435" s="78" t="s">
        <v>252</v>
      </c>
      <c r="D435" s="78" t="s">
        <v>253</v>
      </c>
      <c r="E435" s="76" t="s">
        <v>254</v>
      </c>
      <c r="F435" s="76" t="s">
        <v>255</v>
      </c>
      <c r="G435" s="76" t="s">
        <v>256</v>
      </c>
      <c r="H435" s="76" t="s">
        <v>257</v>
      </c>
      <c r="I435" s="76" t="s">
        <v>258</v>
      </c>
      <c r="J435" s="78" t="s">
        <v>252</v>
      </c>
      <c r="K435" s="78" t="s">
        <v>259</v>
      </c>
      <c r="L435" s="76" t="s">
        <v>260</v>
      </c>
      <c r="M435" s="76" t="s">
        <v>261</v>
      </c>
      <c r="N435" s="76" t="s">
        <v>2319</v>
      </c>
      <c r="O435" s="76" t="s">
        <v>2320</v>
      </c>
      <c r="P435" s="76" t="s">
        <v>2321</v>
      </c>
      <c r="Q435" s="76" t="s">
        <v>2852</v>
      </c>
      <c r="R435" s="76" t="s">
        <v>444</v>
      </c>
      <c r="S435" s="76" t="s">
        <v>445</v>
      </c>
      <c r="T435" s="76" t="s">
        <v>268</v>
      </c>
      <c r="U435" s="76" t="s">
        <v>269</v>
      </c>
      <c r="V435" s="79">
        <v>300000</v>
      </c>
      <c r="W435" s="79">
        <v>0</v>
      </c>
      <c r="X435" s="76" t="s">
        <v>4224</v>
      </c>
      <c r="Y435" s="76" t="s">
        <v>4225</v>
      </c>
      <c r="Z435" s="76" t="s">
        <v>2325</v>
      </c>
      <c r="AA435" s="76" t="s">
        <v>2326</v>
      </c>
      <c r="AB435" s="76" t="s">
        <v>296</v>
      </c>
      <c r="AC435" s="76" t="s">
        <v>297</v>
      </c>
      <c r="AD435" s="76" t="s">
        <v>4226</v>
      </c>
      <c r="AE435" s="76" t="s">
        <v>222</v>
      </c>
      <c r="AF435" s="76" t="s">
        <v>4227</v>
      </c>
      <c r="AG435" s="76" t="s">
        <v>4228</v>
      </c>
      <c r="AH435" s="76" t="s">
        <v>1180</v>
      </c>
      <c r="AI435" s="78" t="s">
        <v>1603</v>
      </c>
      <c r="AJ435" s="78" t="s">
        <v>1605</v>
      </c>
      <c r="AK435" s="79">
        <v>3040</v>
      </c>
      <c r="AL435" s="76" t="s">
        <v>209</v>
      </c>
      <c r="AM435" s="78" t="s">
        <v>4239</v>
      </c>
      <c r="AN435" s="78" t="s">
        <v>4239</v>
      </c>
      <c r="AO435" s="78" t="s">
        <v>4239</v>
      </c>
      <c r="AP435" s="76" t="s">
        <v>660</v>
      </c>
      <c r="AQ435" s="76" t="s">
        <v>373</v>
      </c>
      <c r="AR435" s="79">
        <v>1740</v>
      </c>
      <c r="AS435" s="79" t="s">
        <v>256</v>
      </c>
      <c r="AT435" s="79">
        <v>0</v>
      </c>
      <c r="AU435" s="76" t="s">
        <v>4240</v>
      </c>
      <c r="AV435" s="79">
        <v>1300</v>
      </c>
      <c r="AW435" s="79">
        <v>0</v>
      </c>
      <c r="AX435" s="79">
        <v>1300</v>
      </c>
      <c r="AY435" s="79">
        <v>0</v>
      </c>
      <c r="AZ435" s="79">
        <v>1300</v>
      </c>
      <c r="BA435" s="76" t="s">
        <v>2319</v>
      </c>
      <c r="BB435" s="78" t="s">
        <v>4236</v>
      </c>
      <c r="BC435" s="78" t="s">
        <v>4236</v>
      </c>
      <c r="BD435" s="76">
        <v>179</v>
      </c>
      <c r="BE435" s="78" t="s">
        <v>4108</v>
      </c>
      <c r="BF435" s="76" t="s">
        <v>4241</v>
      </c>
      <c r="BG435" s="78" t="s">
        <v>4242</v>
      </c>
      <c r="BH435" s="76" t="s">
        <v>4241</v>
      </c>
      <c r="BI435" s="78" t="s">
        <v>4242</v>
      </c>
      <c r="BJ435" s="78" t="s">
        <v>4242</v>
      </c>
      <c r="BK435" s="76" t="s">
        <v>256</v>
      </c>
      <c r="BL435" s="79">
        <v>204040</v>
      </c>
      <c r="BM435" s="79">
        <v>202740</v>
      </c>
      <c r="BN435" s="76" t="s">
        <v>256</v>
      </c>
      <c r="BO435" s="76" t="s">
        <v>256</v>
      </c>
      <c r="BP435" s="76" t="s">
        <v>256</v>
      </c>
      <c r="BQ435" s="76" t="s">
        <v>256</v>
      </c>
      <c r="BR435" s="76" t="s">
        <v>256</v>
      </c>
      <c r="BS435" s="76" t="s">
        <v>293</v>
      </c>
      <c r="BT435" s="76" t="s">
        <v>256</v>
      </c>
      <c r="BU435" s="76" t="s">
        <v>256</v>
      </c>
      <c r="BV435" s="76" t="s">
        <v>256</v>
      </c>
      <c r="BW435" s="76" t="s">
        <v>256</v>
      </c>
      <c r="BX435" s="76" t="s">
        <v>256</v>
      </c>
      <c r="BY435" s="76" t="s">
        <v>294</v>
      </c>
      <c r="BZ435" s="76" t="s">
        <v>256</v>
      </c>
      <c r="CA435" s="76" t="s">
        <v>256</v>
      </c>
      <c r="CB435" s="76" t="s">
        <v>256</v>
      </c>
      <c r="CC435" s="76" t="s">
        <v>256</v>
      </c>
      <c r="CD435" s="76" t="s">
        <v>4231</v>
      </c>
      <c r="CE435" s="76" t="s">
        <v>296</v>
      </c>
      <c r="CF435" s="76" t="s">
        <v>297</v>
      </c>
      <c r="CG435" s="76" t="s">
        <v>297</v>
      </c>
      <c r="CH435" s="76" t="s">
        <v>297</v>
      </c>
      <c r="CI435" s="76" t="s">
        <v>297</v>
      </c>
      <c r="CJ435" s="76" t="s">
        <v>297</v>
      </c>
      <c r="CK435" s="76" t="s">
        <v>297</v>
      </c>
      <c r="CL435" s="79">
        <v>0</v>
      </c>
      <c r="CM435" s="79">
        <v>0</v>
      </c>
      <c r="CN435" s="79">
        <v>0</v>
      </c>
      <c r="CO435" s="79">
        <v>0</v>
      </c>
      <c r="CP435" s="79">
        <v>0</v>
      </c>
      <c r="CQ435" s="79">
        <v>0</v>
      </c>
      <c r="CR435" s="79">
        <v>0</v>
      </c>
      <c r="CS435" s="79">
        <v>0</v>
      </c>
      <c r="CT435" s="79">
        <v>0</v>
      </c>
      <c r="CU435" s="79">
        <v>2021100052066060</v>
      </c>
      <c r="CV435" s="79" t="s">
        <v>256</v>
      </c>
      <c r="CW435" s="76" t="s">
        <v>256</v>
      </c>
      <c r="CX435" s="79" t="s">
        <v>4243</v>
      </c>
      <c r="CY435" s="79" t="s">
        <v>256</v>
      </c>
      <c r="CZ435" s="79" t="s">
        <v>256</v>
      </c>
      <c r="DA435" s="79" t="s">
        <v>256</v>
      </c>
      <c r="DB435" s="79" t="s">
        <v>256</v>
      </c>
      <c r="DC435" s="79" t="s">
        <v>256</v>
      </c>
      <c r="DD435" s="79" t="s">
        <v>256</v>
      </c>
      <c r="DE435" s="79" t="s">
        <v>256</v>
      </c>
      <c r="DF435" s="44" t="s">
        <v>256</v>
      </c>
    </row>
    <row r="436" spans="1:110" x14ac:dyDescent="0.25">
      <c r="A436" s="76" t="s">
        <v>251</v>
      </c>
      <c r="B436" s="77">
        <v>43770</v>
      </c>
      <c r="C436" s="78" t="s">
        <v>252</v>
      </c>
      <c r="D436" s="78" t="s">
        <v>253</v>
      </c>
      <c r="E436" s="76" t="s">
        <v>254</v>
      </c>
      <c r="F436" s="76" t="s">
        <v>255</v>
      </c>
      <c r="G436" s="76" t="s">
        <v>256</v>
      </c>
      <c r="H436" s="76" t="s">
        <v>257</v>
      </c>
      <c r="I436" s="76" t="s">
        <v>258</v>
      </c>
      <c r="J436" s="78" t="s">
        <v>252</v>
      </c>
      <c r="K436" s="78" t="s">
        <v>259</v>
      </c>
      <c r="L436" s="76" t="s">
        <v>260</v>
      </c>
      <c r="M436" s="76" t="s">
        <v>261</v>
      </c>
      <c r="N436" s="76" t="s">
        <v>2319</v>
      </c>
      <c r="O436" s="76" t="s">
        <v>2320</v>
      </c>
      <c r="P436" s="76" t="s">
        <v>2321</v>
      </c>
      <c r="Q436" s="76" t="s">
        <v>2852</v>
      </c>
      <c r="R436" s="76" t="s">
        <v>444</v>
      </c>
      <c r="S436" s="76" t="s">
        <v>445</v>
      </c>
      <c r="T436" s="76" t="s">
        <v>268</v>
      </c>
      <c r="U436" s="76" t="s">
        <v>269</v>
      </c>
      <c r="V436" s="79">
        <v>300000</v>
      </c>
      <c r="W436" s="79">
        <v>0</v>
      </c>
      <c r="X436" s="76" t="s">
        <v>4224</v>
      </c>
      <c r="Y436" s="76" t="s">
        <v>4225</v>
      </c>
      <c r="Z436" s="76" t="s">
        <v>2325</v>
      </c>
      <c r="AA436" s="76" t="s">
        <v>2326</v>
      </c>
      <c r="AB436" s="76" t="s">
        <v>296</v>
      </c>
      <c r="AC436" s="76" t="s">
        <v>297</v>
      </c>
      <c r="AD436" s="76" t="s">
        <v>4226</v>
      </c>
      <c r="AE436" s="76" t="s">
        <v>222</v>
      </c>
      <c r="AF436" s="76" t="s">
        <v>4227</v>
      </c>
      <c r="AG436" s="76" t="s">
        <v>4228</v>
      </c>
      <c r="AH436" s="76" t="s">
        <v>1180</v>
      </c>
      <c r="AI436" s="78" t="s">
        <v>1603</v>
      </c>
      <c r="AJ436" s="78" t="s">
        <v>1605</v>
      </c>
      <c r="AK436" s="79">
        <v>6440</v>
      </c>
      <c r="AL436" s="76" t="s">
        <v>209</v>
      </c>
      <c r="AM436" s="78" t="s">
        <v>1626</v>
      </c>
      <c r="AN436" s="78" t="s">
        <v>1626</v>
      </c>
      <c r="AO436" s="78" t="s">
        <v>1626</v>
      </c>
      <c r="AP436" s="76" t="s">
        <v>373</v>
      </c>
      <c r="AQ436" s="76" t="s">
        <v>373</v>
      </c>
      <c r="AR436" s="79">
        <v>3040</v>
      </c>
      <c r="AS436" s="79" t="s">
        <v>256</v>
      </c>
      <c r="AT436" s="79">
        <v>0</v>
      </c>
      <c r="AU436" s="76" t="s">
        <v>4244</v>
      </c>
      <c r="AV436" s="79">
        <v>3400</v>
      </c>
      <c r="AW436" s="79">
        <v>0</v>
      </c>
      <c r="AX436" s="79">
        <v>3400</v>
      </c>
      <c r="AY436" s="79">
        <v>0</v>
      </c>
      <c r="AZ436" s="79">
        <v>3400</v>
      </c>
      <c r="BA436" s="76" t="s">
        <v>2319</v>
      </c>
      <c r="BB436" s="78" t="s">
        <v>2833</v>
      </c>
      <c r="BC436" s="78" t="s">
        <v>3412</v>
      </c>
      <c r="BD436" s="76">
        <v>111</v>
      </c>
      <c r="BE436" s="78" t="s">
        <v>2761</v>
      </c>
      <c r="BF436" s="76" t="s">
        <v>4245</v>
      </c>
      <c r="BG436" s="78" t="s">
        <v>1744</v>
      </c>
      <c r="BH436" s="76" t="s">
        <v>4245</v>
      </c>
      <c r="BI436" s="78" t="s">
        <v>1744</v>
      </c>
      <c r="BJ436" s="78" t="s">
        <v>1744</v>
      </c>
      <c r="BK436" s="76" t="s">
        <v>256</v>
      </c>
      <c r="BL436" s="79">
        <v>223447</v>
      </c>
      <c r="BM436" s="79">
        <v>220047</v>
      </c>
      <c r="BN436" s="76" t="s">
        <v>290</v>
      </c>
      <c r="BO436" s="76" t="s">
        <v>291</v>
      </c>
      <c r="BP436" s="76" t="s">
        <v>4237</v>
      </c>
      <c r="BQ436" s="76" t="s">
        <v>256</v>
      </c>
      <c r="BR436" s="76" t="s">
        <v>256</v>
      </c>
      <c r="BS436" s="76" t="s">
        <v>293</v>
      </c>
      <c r="BT436" s="76" t="s">
        <v>256</v>
      </c>
      <c r="BU436" s="76" t="s">
        <v>256</v>
      </c>
      <c r="BV436" s="76" t="s">
        <v>256</v>
      </c>
      <c r="BW436" s="76" t="s">
        <v>256</v>
      </c>
      <c r="BX436" s="76" t="s">
        <v>256</v>
      </c>
      <c r="BY436" s="76" t="s">
        <v>294</v>
      </c>
      <c r="BZ436" s="76" t="s">
        <v>256</v>
      </c>
      <c r="CA436" s="76" t="s">
        <v>256</v>
      </c>
      <c r="CB436" s="76" t="s">
        <v>256</v>
      </c>
      <c r="CC436" s="76" t="s">
        <v>256</v>
      </c>
      <c r="CD436" s="76" t="s">
        <v>4231</v>
      </c>
      <c r="CE436" s="76" t="s">
        <v>296</v>
      </c>
      <c r="CF436" s="76" t="s">
        <v>297</v>
      </c>
      <c r="CG436" s="76" t="s">
        <v>297</v>
      </c>
      <c r="CH436" s="76" t="s">
        <v>297</v>
      </c>
      <c r="CI436" s="76" t="s">
        <v>297</v>
      </c>
      <c r="CJ436" s="76" t="s">
        <v>297</v>
      </c>
      <c r="CK436" s="76" t="s">
        <v>297</v>
      </c>
      <c r="CL436" s="79">
        <v>0</v>
      </c>
      <c r="CM436" s="79">
        <v>0</v>
      </c>
      <c r="CN436" s="79">
        <v>0</v>
      </c>
      <c r="CO436" s="79">
        <v>0</v>
      </c>
      <c r="CP436" s="79">
        <v>0</v>
      </c>
      <c r="CQ436" s="79">
        <v>0</v>
      </c>
      <c r="CR436" s="79">
        <v>0</v>
      </c>
      <c r="CS436" s="79">
        <v>0</v>
      </c>
      <c r="CT436" s="79">
        <v>0</v>
      </c>
      <c r="CU436" s="79">
        <v>2021100052021230</v>
      </c>
      <c r="CV436" s="79" t="s">
        <v>256</v>
      </c>
      <c r="CW436" s="76" t="s">
        <v>256</v>
      </c>
      <c r="CX436" s="79" t="s">
        <v>4246</v>
      </c>
      <c r="CY436" s="79" t="s">
        <v>256</v>
      </c>
      <c r="CZ436" s="79" t="s">
        <v>256</v>
      </c>
      <c r="DA436" s="79" t="s">
        <v>256</v>
      </c>
      <c r="DB436" s="79" t="s">
        <v>256</v>
      </c>
      <c r="DC436" s="79" t="s">
        <v>256</v>
      </c>
      <c r="DD436" s="79" t="s">
        <v>256</v>
      </c>
      <c r="DE436" s="79" t="s">
        <v>256</v>
      </c>
      <c r="DF436" s="44" t="s">
        <v>256</v>
      </c>
    </row>
    <row r="437" spans="1:110" x14ac:dyDescent="0.25">
      <c r="A437" s="76" t="s">
        <v>251</v>
      </c>
      <c r="B437" s="77">
        <v>43770</v>
      </c>
      <c r="C437" s="78" t="s">
        <v>252</v>
      </c>
      <c r="D437" s="78" t="s">
        <v>253</v>
      </c>
      <c r="E437" s="76" t="s">
        <v>254</v>
      </c>
      <c r="F437" s="76" t="s">
        <v>255</v>
      </c>
      <c r="G437" s="76" t="s">
        <v>256</v>
      </c>
      <c r="H437" s="76" t="s">
        <v>257</v>
      </c>
      <c r="I437" s="76" t="s">
        <v>258</v>
      </c>
      <c r="J437" s="78" t="s">
        <v>252</v>
      </c>
      <c r="K437" s="78" t="s">
        <v>259</v>
      </c>
      <c r="L437" s="76" t="s">
        <v>260</v>
      </c>
      <c r="M437" s="76" t="s">
        <v>261</v>
      </c>
      <c r="N437" s="76" t="s">
        <v>4247</v>
      </c>
      <c r="O437" s="76" t="s">
        <v>4248</v>
      </c>
      <c r="P437" s="76" t="s">
        <v>4249</v>
      </c>
      <c r="Q437" s="76" t="s">
        <v>4250</v>
      </c>
      <c r="R437" s="76" t="s">
        <v>1261</v>
      </c>
      <c r="S437" s="76" t="s">
        <v>267</v>
      </c>
      <c r="T437" s="76" t="s">
        <v>268</v>
      </c>
      <c r="U437" s="76" t="s">
        <v>269</v>
      </c>
      <c r="V437" s="79">
        <v>300000</v>
      </c>
      <c r="W437" s="79">
        <v>0</v>
      </c>
      <c r="X437" s="76" t="s">
        <v>4251</v>
      </c>
      <c r="Y437" s="76" t="s">
        <v>4252</v>
      </c>
      <c r="Z437" s="76" t="s">
        <v>272</v>
      </c>
      <c r="AA437" s="76" t="s">
        <v>4253</v>
      </c>
      <c r="AB437" s="76" t="s">
        <v>4254</v>
      </c>
      <c r="AC437" s="76" t="s">
        <v>256</v>
      </c>
      <c r="AD437" s="76" t="s">
        <v>4255</v>
      </c>
      <c r="AE437" s="76" t="s">
        <v>222</v>
      </c>
      <c r="AF437" s="76" t="s">
        <v>3354</v>
      </c>
      <c r="AG437" s="76" t="s">
        <v>3415</v>
      </c>
      <c r="AH437" s="76" t="s">
        <v>3349</v>
      </c>
      <c r="AI437" s="78" t="s">
        <v>4214</v>
      </c>
      <c r="AJ437" s="78" t="s">
        <v>3577</v>
      </c>
      <c r="AK437" s="79">
        <v>12192</v>
      </c>
      <c r="AL437" s="76" t="s">
        <v>210</v>
      </c>
      <c r="AM437" s="78" t="s">
        <v>2761</v>
      </c>
      <c r="AN437" s="78" t="s">
        <v>2761</v>
      </c>
      <c r="AO437" s="78" t="s">
        <v>2761</v>
      </c>
      <c r="AP437" s="76" t="s">
        <v>232</v>
      </c>
      <c r="AQ437" s="76" t="s">
        <v>232</v>
      </c>
      <c r="AR437" s="79">
        <v>1260</v>
      </c>
      <c r="AS437" s="79" t="s">
        <v>256</v>
      </c>
      <c r="AT437" s="79">
        <v>583</v>
      </c>
      <c r="AU437" s="76" t="s">
        <v>4256</v>
      </c>
      <c r="AV437" s="79">
        <v>10349</v>
      </c>
      <c r="AW437" s="79">
        <v>776</v>
      </c>
      <c r="AX437" s="79">
        <v>9573</v>
      </c>
      <c r="AY437" s="79">
        <v>0</v>
      </c>
      <c r="AZ437" s="79">
        <v>10349</v>
      </c>
      <c r="BA437" s="76" t="s">
        <v>4252</v>
      </c>
      <c r="BB437" s="78" t="s">
        <v>3620</v>
      </c>
      <c r="BC437" s="78" t="s">
        <v>3620</v>
      </c>
      <c r="BD437" s="76">
        <v>116</v>
      </c>
      <c r="BE437" s="78" t="s">
        <v>1629</v>
      </c>
      <c r="BF437" s="76" t="s">
        <v>4257</v>
      </c>
      <c r="BG437" s="78" t="s">
        <v>1631</v>
      </c>
      <c r="BH437" s="76" t="s">
        <v>4257</v>
      </c>
      <c r="BI437" s="78" t="s">
        <v>1631</v>
      </c>
      <c r="BJ437" s="78" t="s">
        <v>1631</v>
      </c>
      <c r="BK437" s="76" t="s">
        <v>256</v>
      </c>
      <c r="BL437" s="79">
        <v>300000</v>
      </c>
      <c r="BM437" s="79">
        <v>289651</v>
      </c>
      <c r="BN437" s="76" t="s">
        <v>256</v>
      </c>
      <c r="BO437" s="76" t="s">
        <v>256</v>
      </c>
      <c r="BP437" s="76" t="s">
        <v>256</v>
      </c>
      <c r="BQ437" s="76" t="s">
        <v>256</v>
      </c>
      <c r="BR437" s="76" t="s">
        <v>256</v>
      </c>
      <c r="BS437" s="76" t="s">
        <v>293</v>
      </c>
      <c r="BT437" s="76" t="s">
        <v>256</v>
      </c>
      <c r="BU437" s="76" t="s">
        <v>256</v>
      </c>
      <c r="BV437" s="76" t="s">
        <v>256</v>
      </c>
      <c r="BW437" s="76" t="s">
        <v>256</v>
      </c>
      <c r="BX437" s="76" t="s">
        <v>256</v>
      </c>
      <c r="BY437" s="76" t="s">
        <v>634</v>
      </c>
      <c r="BZ437" s="76" t="s">
        <v>256</v>
      </c>
      <c r="CA437" s="76" t="s">
        <v>256</v>
      </c>
      <c r="CB437" s="76" t="s">
        <v>256</v>
      </c>
      <c r="CC437" s="76" t="s">
        <v>256</v>
      </c>
      <c r="CD437" s="76" t="s">
        <v>4258</v>
      </c>
      <c r="CE437" s="76" t="s">
        <v>296</v>
      </c>
      <c r="CF437" s="76" t="s">
        <v>297</v>
      </c>
      <c r="CG437" s="76" t="s">
        <v>297</v>
      </c>
      <c r="CH437" s="76" t="s">
        <v>297</v>
      </c>
      <c r="CI437" s="76" t="s">
        <v>297</v>
      </c>
      <c r="CJ437" s="76" t="s">
        <v>297</v>
      </c>
      <c r="CK437" s="76" t="s">
        <v>297</v>
      </c>
      <c r="CL437" s="79">
        <v>0</v>
      </c>
      <c r="CM437" s="79">
        <v>0</v>
      </c>
      <c r="CN437" s="79">
        <v>0</v>
      </c>
      <c r="CO437" s="79">
        <v>0</v>
      </c>
      <c r="CP437" s="79">
        <v>0</v>
      </c>
      <c r="CQ437" s="79">
        <v>0</v>
      </c>
      <c r="CR437" s="79">
        <v>0</v>
      </c>
      <c r="CS437" s="79">
        <v>0</v>
      </c>
      <c r="CT437" s="79">
        <v>0</v>
      </c>
      <c r="CU437" s="79">
        <v>2021100052021400</v>
      </c>
      <c r="CV437" s="79" t="s">
        <v>256</v>
      </c>
      <c r="CW437" s="76" t="s">
        <v>256</v>
      </c>
      <c r="CX437" s="79" t="s">
        <v>4259</v>
      </c>
      <c r="CY437" s="79" t="s">
        <v>256</v>
      </c>
      <c r="CZ437" s="79" t="s">
        <v>256</v>
      </c>
      <c r="DA437" s="79" t="s">
        <v>256</v>
      </c>
      <c r="DB437" s="79" t="s">
        <v>256</v>
      </c>
      <c r="DC437" s="79" t="s">
        <v>256</v>
      </c>
      <c r="DD437" s="79" t="s">
        <v>256</v>
      </c>
      <c r="DE437" s="79" t="s">
        <v>256</v>
      </c>
      <c r="DF437" s="44" t="s">
        <v>256</v>
      </c>
    </row>
    <row r="438" spans="1:110" x14ac:dyDescent="0.25">
      <c r="A438" s="76" t="s">
        <v>251</v>
      </c>
      <c r="B438" s="77">
        <v>43770</v>
      </c>
      <c r="C438" s="78" t="s">
        <v>252</v>
      </c>
      <c r="D438" s="78" t="s">
        <v>253</v>
      </c>
      <c r="E438" s="76" t="s">
        <v>254</v>
      </c>
      <c r="F438" s="76" t="s">
        <v>255</v>
      </c>
      <c r="G438" s="76" t="s">
        <v>256</v>
      </c>
      <c r="H438" s="76" t="s">
        <v>257</v>
      </c>
      <c r="I438" s="76" t="s">
        <v>258</v>
      </c>
      <c r="J438" s="78" t="s">
        <v>252</v>
      </c>
      <c r="K438" s="78" t="s">
        <v>259</v>
      </c>
      <c r="L438" s="76" t="s">
        <v>260</v>
      </c>
      <c r="M438" s="76" t="s">
        <v>261</v>
      </c>
      <c r="N438" s="76" t="s">
        <v>4260</v>
      </c>
      <c r="O438" s="76" t="s">
        <v>4261</v>
      </c>
      <c r="P438" s="76" t="s">
        <v>4262</v>
      </c>
      <c r="Q438" s="76" t="s">
        <v>4263</v>
      </c>
      <c r="R438" s="76" t="s">
        <v>2185</v>
      </c>
      <c r="S438" s="76" t="s">
        <v>727</v>
      </c>
      <c r="T438" s="76" t="s">
        <v>338</v>
      </c>
      <c r="U438" s="76" t="s">
        <v>548</v>
      </c>
      <c r="V438" s="79">
        <v>300000</v>
      </c>
      <c r="W438" s="79">
        <v>0</v>
      </c>
      <c r="X438" s="76" t="s">
        <v>4264</v>
      </c>
      <c r="Y438" s="76" t="s">
        <v>4265</v>
      </c>
      <c r="Z438" s="76" t="s">
        <v>4266</v>
      </c>
      <c r="AA438" s="76" t="s">
        <v>4267</v>
      </c>
      <c r="AB438" s="76" t="s">
        <v>4268</v>
      </c>
      <c r="AC438" s="76" t="s">
        <v>4269</v>
      </c>
      <c r="AD438" s="76" t="s">
        <v>4270</v>
      </c>
      <c r="AE438" s="76" t="s">
        <v>222</v>
      </c>
      <c r="AF438" s="76" t="s">
        <v>3354</v>
      </c>
      <c r="AG438" s="76" t="s">
        <v>3348</v>
      </c>
      <c r="AH438" s="76" t="s">
        <v>3349</v>
      </c>
      <c r="AI438" s="78" t="s">
        <v>1605</v>
      </c>
      <c r="AJ438" s="78" t="s">
        <v>1606</v>
      </c>
      <c r="AK438" s="79">
        <v>54473</v>
      </c>
      <c r="AL438" s="76" t="s">
        <v>213</v>
      </c>
      <c r="AM438" s="78" t="s">
        <v>4271</v>
      </c>
      <c r="AN438" s="78" t="s">
        <v>1615</v>
      </c>
      <c r="AO438" s="78" t="s">
        <v>4271</v>
      </c>
      <c r="AP438" s="76" t="s">
        <v>373</v>
      </c>
      <c r="AQ438" s="76" t="s">
        <v>373</v>
      </c>
      <c r="AR438" s="79">
        <v>36317</v>
      </c>
      <c r="AS438" s="79" t="s">
        <v>256</v>
      </c>
      <c r="AT438" s="79">
        <v>0</v>
      </c>
      <c r="AU438" s="76" t="s">
        <v>4272</v>
      </c>
      <c r="AV438" s="79">
        <v>18156</v>
      </c>
      <c r="AW438" s="79">
        <v>0</v>
      </c>
      <c r="AX438" s="79">
        <v>18156</v>
      </c>
      <c r="AY438" s="79">
        <v>0</v>
      </c>
      <c r="AZ438" s="79">
        <v>18156</v>
      </c>
      <c r="BA438" s="76" t="s">
        <v>4260</v>
      </c>
      <c r="BB438" s="78" t="s">
        <v>4024</v>
      </c>
      <c r="BC438" s="78" t="s">
        <v>4024</v>
      </c>
      <c r="BD438" s="76">
        <v>212</v>
      </c>
      <c r="BE438" s="78" t="s">
        <v>4273</v>
      </c>
      <c r="BF438" s="76" t="s">
        <v>4274</v>
      </c>
      <c r="BG438" s="78" t="s">
        <v>4275</v>
      </c>
      <c r="BH438" s="76" t="s">
        <v>4274</v>
      </c>
      <c r="BI438" s="78" t="s">
        <v>4275</v>
      </c>
      <c r="BJ438" s="78" t="s">
        <v>4275</v>
      </c>
      <c r="BK438" s="76" t="s">
        <v>256</v>
      </c>
      <c r="BL438" s="79">
        <v>300000</v>
      </c>
      <c r="BM438" s="79">
        <v>281844</v>
      </c>
      <c r="BN438" s="76" t="s">
        <v>290</v>
      </c>
      <c r="BO438" s="76" t="s">
        <v>291</v>
      </c>
      <c r="BP438" s="76" t="s">
        <v>4276</v>
      </c>
      <c r="BQ438" s="76" t="s">
        <v>256</v>
      </c>
      <c r="BR438" s="76" t="s">
        <v>4269</v>
      </c>
      <c r="BS438" s="76" t="s">
        <v>293</v>
      </c>
      <c r="BT438" s="76" t="s">
        <v>256</v>
      </c>
      <c r="BU438" s="76" t="s">
        <v>256</v>
      </c>
      <c r="BV438" s="76" t="s">
        <v>256</v>
      </c>
      <c r="BW438" s="76" t="s">
        <v>256</v>
      </c>
      <c r="BX438" s="76" t="s">
        <v>256</v>
      </c>
      <c r="BY438" s="76" t="s">
        <v>294</v>
      </c>
      <c r="BZ438" s="76" t="s">
        <v>256</v>
      </c>
      <c r="CA438" s="76" t="s">
        <v>256</v>
      </c>
      <c r="CB438" s="76" t="s">
        <v>256</v>
      </c>
      <c r="CC438" s="76" t="s">
        <v>256</v>
      </c>
      <c r="CD438" s="76" t="s">
        <v>4277</v>
      </c>
      <c r="CE438" s="76" t="s">
        <v>296</v>
      </c>
      <c r="CF438" s="76" t="s">
        <v>297</v>
      </c>
      <c r="CG438" s="76" t="s">
        <v>297</v>
      </c>
      <c r="CH438" s="76" t="s">
        <v>297</v>
      </c>
      <c r="CI438" s="76" t="s">
        <v>297</v>
      </c>
      <c r="CJ438" s="76" t="s">
        <v>297</v>
      </c>
      <c r="CK438" s="76" t="s">
        <v>297</v>
      </c>
      <c r="CL438" s="79">
        <v>0</v>
      </c>
      <c r="CM438" s="79">
        <v>0</v>
      </c>
      <c r="CN438" s="79">
        <v>0</v>
      </c>
      <c r="CO438" s="79">
        <v>0</v>
      </c>
      <c r="CP438" s="79">
        <v>0</v>
      </c>
      <c r="CQ438" s="79">
        <v>0</v>
      </c>
      <c r="CR438" s="79">
        <v>0</v>
      </c>
      <c r="CS438" s="79">
        <v>0</v>
      </c>
      <c r="CT438" s="79">
        <v>0</v>
      </c>
      <c r="CU438" s="79">
        <v>2021100052021710</v>
      </c>
      <c r="CV438" s="79" t="s">
        <v>256</v>
      </c>
      <c r="CW438" s="76" t="s">
        <v>256</v>
      </c>
      <c r="CX438" s="79" t="s">
        <v>4278</v>
      </c>
      <c r="CY438" s="79" t="s">
        <v>256</v>
      </c>
      <c r="CZ438" s="79" t="s">
        <v>256</v>
      </c>
      <c r="DA438" s="79" t="s">
        <v>256</v>
      </c>
      <c r="DB438" s="79" t="s">
        <v>256</v>
      </c>
      <c r="DC438" s="79" t="s">
        <v>256</v>
      </c>
      <c r="DD438" s="79" t="s">
        <v>256</v>
      </c>
      <c r="DE438" s="79" t="s">
        <v>256</v>
      </c>
      <c r="DF438" s="44" t="s">
        <v>256</v>
      </c>
    </row>
    <row r="439" spans="1:110" x14ac:dyDescent="0.25">
      <c r="A439" s="76" t="s">
        <v>251</v>
      </c>
      <c r="B439" s="77">
        <v>43770</v>
      </c>
      <c r="C439" s="78" t="s">
        <v>252</v>
      </c>
      <c r="D439" s="78" t="s">
        <v>253</v>
      </c>
      <c r="E439" s="76" t="s">
        <v>254</v>
      </c>
      <c r="F439" s="76" t="s">
        <v>255</v>
      </c>
      <c r="G439" s="76" t="s">
        <v>256</v>
      </c>
      <c r="H439" s="76" t="s">
        <v>257</v>
      </c>
      <c r="I439" s="76" t="s">
        <v>258</v>
      </c>
      <c r="J439" s="78" t="s">
        <v>252</v>
      </c>
      <c r="K439" s="78" t="s">
        <v>259</v>
      </c>
      <c r="L439" s="76" t="s">
        <v>260</v>
      </c>
      <c r="M439" s="76" t="s">
        <v>261</v>
      </c>
      <c r="N439" s="76" t="s">
        <v>4279</v>
      </c>
      <c r="O439" s="76" t="s">
        <v>4280</v>
      </c>
      <c r="P439" s="76" t="s">
        <v>4281</v>
      </c>
      <c r="Q439" s="76" t="s">
        <v>4279</v>
      </c>
      <c r="R439" s="76" t="s">
        <v>426</v>
      </c>
      <c r="S439" s="76" t="s">
        <v>1440</v>
      </c>
      <c r="T439" s="76" t="s">
        <v>338</v>
      </c>
      <c r="U439" s="76" t="s">
        <v>203</v>
      </c>
      <c r="V439" s="79">
        <v>300000</v>
      </c>
      <c r="W439" s="79">
        <v>0</v>
      </c>
      <c r="X439" s="76" t="s">
        <v>4282</v>
      </c>
      <c r="Y439" s="76" t="s">
        <v>741</v>
      </c>
      <c r="Z439" s="76" t="s">
        <v>272</v>
      </c>
      <c r="AA439" s="76" t="s">
        <v>448</v>
      </c>
      <c r="AB439" s="76" t="s">
        <v>742</v>
      </c>
      <c r="AC439" s="76" t="s">
        <v>743</v>
      </c>
      <c r="AD439" s="76" t="s">
        <v>744</v>
      </c>
      <c r="AE439" s="76" t="s">
        <v>223</v>
      </c>
      <c r="AF439" s="76" t="s">
        <v>4283</v>
      </c>
      <c r="AG439" s="76" t="s">
        <v>4284</v>
      </c>
      <c r="AH439" s="76" t="s">
        <v>1741</v>
      </c>
      <c r="AI439" s="78" t="s">
        <v>1606</v>
      </c>
      <c r="AJ439" s="78" t="s">
        <v>3578</v>
      </c>
      <c r="AK439" s="79">
        <v>94431</v>
      </c>
      <c r="AL439" s="76" t="s">
        <v>214</v>
      </c>
      <c r="AM439" s="78" t="s">
        <v>2752</v>
      </c>
      <c r="AN439" s="78" t="s">
        <v>2752</v>
      </c>
      <c r="AO439" s="78" t="s">
        <v>2752</v>
      </c>
      <c r="AP439" s="76" t="s">
        <v>232</v>
      </c>
      <c r="AQ439" s="76" t="s">
        <v>232</v>
      </c>
      <c r="AR439" s="79">
        <v>1373</v>
      </c>
      <c r="AS439" s="79" t="s">
        <v>256</v>
      </c>
      <c r="AT439" s="79">
        <v>481</v>
      </c>
      <c r="AU439" s="76" t="s">
        <v>4285</v>
      </c>
      <c r="AV439" s="79">
        <v>92577</v>
      </c>
      <c r="AW439" s="79">
        <v>6943</v>
      </c>
      <c r="AX439" s="79">
        <v>85634</v>
      </c>
      <c r="AY439" s="79">
        <v>0</v>
      </c>
      <c r="AZ439" s="79">
        <v>92577</v>
      </c>
      <c r="BA439" s="76" t="s">
        <v>741</v>
      </c>
      <c r="BB439" s="78" t="s">
        <v>1626</v>
      </c>
      <c r="BC439" s="78" t="s">
        <v>1626</v>
      </c>
      <c r="BD439" s="76">
        <v>106</v>
      </c>
      <c r="BE439" s="78" t="s">
        <v>2757</v>
      </c>
      <c r="BF439" s="76" t="s">
        <v>4286</v>
      </c>
      <c r="BG439" s="78" t="s">
        <v>2757</v>
      </c>
      <c r="BH439" s="76" t="s">
        <v>4286</v>
      </c>
      <c r="BI439" s="78" t="s">
        <v>2757</v>
      </c>
      <c r="BJ439" s="78" t="s">
        <v>2757</v>
      </c>
      <c r="BK439" s="76" t="s">
        <v>256</v>
      </c>
      <c r="BL439" s="79">
        <v>300000</v>
      </c>
      <c r="BM439" s="79">
        <v>207423</v>
      </c>
      <c r="BN439" s="76" t="s">
        <v>256</v>
      </c>
      <c r="BO439" s="76" t="s">
        <v>256</v>
      </c>
      <c r="BP439" s="76" t="s">
        <v>256</v>
      </c>
      <c r="BQ439" s="76" t="s">
        <v>256</v>
      </c>
      <c r="BR439" s="76" t="s">
        <v>743</v>
      </c>
      <c r="BS439" s="76" t="s">
        <v>293</v>
      </c>
      <c r="BT439" s="76" t="s">
        <v>256</v>
      </c>
      <c r="BU439" s="76" t="s">
        <v>256</v>
      </c>
      <c r="BV439" s="76" t="s">
        <v>256</v>
      </c>
      <c r="BW439" s="76" t="s">
        <v>256</v>
      </c>
      <c r="BX439" s="76" t="s">
        <v>256</v>
      </c>
      <c r="BY439" s="76" t="s">
        <v>4137</v>
      </c>
      <c r="BZ439" s="76" t="s">
        <v>256</v>
      </c>
      <c r="CA439" s="76" t="s">
        <v>256</v>
      </c>
      <c r="CB439" s="76" t="s">
        <v>256</v>
      </c>
      <c r="CC439" s="76" t="s">
        <v>256</v>
      </c>
      <c r="CD439" s="76" t="s">
        <v>1116</v>
      </c>
      <c r="CE439" s="76" t="s">
        <v>296</v>
      </c>
      <c r="CF439" s="76" t="s">
        <v>297</v>
      </c>
      <c r="CG439" s="76" t="s">
        <v>297</v>
      </c>
      <c r="CH439" s="76" t="s">
        <v>297</v>
      </c>
      <c r="CI439" s="76" t="s">
        <v>297</v>
      </c>
      <c r="CJ439" s="76" t="s">
        <v>297</v>
      </c>
      <c r="CK439" s="76" t="s">
        <v>297</v>
      </c>
      <c r="CL439" s="79">
        <v>0</v>
      </c>
      <c r="CM439" s="79">
        <v>0</v>
      </c>
      <c r="CN439" s="79">
        <v>0</v>
      </c>
      <c r="CO439" s="79">
        <v>0</v>
      </c>
      <c r="CP439" s="79">
        <v>0</v>
      </c>
      <c r="CQ439" s="79">
        <v>0</v>
      </c>
      <c r="CR439" s="79">
        <v>0</v>
      </c>
      <c r="CS439" s="79">
        <v>0</v>
      </c>
      <c r="CT439" s="79">
        <v>0</v>
      </c>
      <c r="CU439" s="79">
        <v>2021100052021890</v>
      </c>
      <c r="CV439" s="79" t="s">
        <v>256</v>
      </c>
      <c r="CW439" s="76" t="s">
        <v>256</v>
      </c>
      <c r="CX439" s="79" t="s">
        <v>4287</v>
      </c>
      <c r="CY439" s="79" t="s">
        <v>256</v>
      </c>
      <c r="CZ439" s="79" t="s">
        <v>256</v>
      </c>
      <c r="DA439" s="79" t="s">
        <v>256</v>
      </c>
      <c r="DB439" s="79" t="s">
        <v>256</v>
      </c>
      <c r="DC439" s="79" t="s">
        <v>256</v>
      </c>
      <c r="DD439" s="79" t="s">
        <v>256</v>
      </c>
      <c r="DE439" s="79" t="s">
        <v>256</v>
      </c>
      <c r="DF439" s="44" t="s">
        <v>256</v>
      </c>
    </row>
    <row r="440" spans="1:110" x14ac:dyDescent="0.25">
      <c r="A440" s="76" t="s">
        <v>251</v>
      </c>
      <c r="B440" s="77">
        <v>43770</v>
      </c>
      <c r="C440" s="78" t="s">
        <v>252</v>
      </c>
      <c r="D440" s="78" t="s">
        <v>253</v>
      </c>
      <c r="E440" s="76" t="s">
        <v>254</v>
      </c>
      <c r="F440" s="76" t="s">
        <v>255</v>
      </c>
      <c r="G440" s="76" t="s">
        <v>256</v>
      </c>
      <c r="H440" s="76" t="s">
        <v>257</v>
      </c>
      <c r="I440" s="76" t="s">
        <v>258</v>
      </c>
      <c r="J440" s="78" t="s">
        <v>252</v>
      </c>
      <c r="K440" s="78" t="s">
        <v>259</v>
      </c>
      <c r="L440" s="76" t="s">
        <v>260</v>
      </c>
      <c r="M440" s="76" t="s">
        <v>261</v>
      </c>
      <c r="N440" s="76" t="s">
        <v>1511</v>
      </c>
      <c r="O440" s="76" t="s">
        <v>1512</v>
      </c>
      <c r="P440" s="76" t="s">
        <v>1513</v>
      </c>
      <c r="Q440" s="76" t="s">
        <v>1511</v>
      </c>
      <c r="R440" s="76" t="s">
        <v>1514</v>
      </c>
      <c r="S440" s="76" t="s">
        <v>471</v>
      </c>
      <c r="T440" s="76" t="s">
        <v>338</v>
      </c>
      <c r="U440" s="76" t="s">
        <v>203</v>
      </c>
      <c r="V440" s="79">
        <v>300000</v>
      </c>
      <c r="W440" s="79">
        <v>0</v>
      </c>
      <c r="X440" s="76" t="s">
        <v>4288</v>
      </c>
      <c r="Y440" s="76" t="s">
        <v>974</v>
      </c>
      <c r="Z440" s="76" t="s">
        <v>362</v>
      </c>
      <c r="AA440" s="76" t="s">
        <v>975</v>
      </c>
      <c r="AB440" s="76" t="s">
        <v>976</v>
      </c>
      <c r="AC440" s="76" t="s">
        <v>977</v>
      </c>
      <c r="AD440" s="76" t="s">
        <v>978</v>
      </c>
      <c r="AE440" s="76" t="s">
        <v>222</v>
      </c>
      <c r="AF440" s="76" t="s">
        <v>3354</v>
      </c>
      <c r="AG440" s="76" t="s">
        <v>3348</v>
      </c>
      <c r="AH440" s="76" t="s">
        <v>3349</v>
      </c>
      <c r="AI440" s="78" t="s">
        <v>3274</v>
      </c>
      <c r="AJ440" s="78" t="s">
        <v>1600</v>
      </c>
      <c r="AK440" s="79">
        <v>34690</v>
      </c>
      <c r="AL440" s="76" t="s">
        <v>212</v>
      </c>
      <c r="AM440" s="78" t="s">
        <v>2752</v>
      </c>
      <c r="AN440" s="78" t="s">
        <v>2752</v>
      </c>
      <c r="AO440" s="78" t="s">
        <v>2752</v>
      </c>
      <c r="AP440" s="76" t="s">
        <v>373</v>
      </c>
      <c r="AQ440" s="76" t="s">
        <v>373</v>
      </c>
      <c r="AR440" s="79">
        <v>750</v>
      </c>
      <c r="AS440" s="79" t="s">
        <v>256</v>
      </c>
      <c r="AT440" s="79">
        <v>0</v>
      </c>
      <c r="AU440" s="76" t="s">
        <v>4289</v>
      </c>
      <c r="AV440" s="79">
        <v>33940</v>
      </c>
      <c r="AW440" s="79">
        <v>0</v>
      </c>
      <c r="AX440" s="79">
        <v>33940</v>
      </c>
      <c r="AY440" s="79">
        <v>0</v>
      </c>
      <c r="AZ440" s="79">
        <v>33940</v>
      </c>
      <c r="BA440" s="76" t="s">
        <v>1511</v>
      </c>
      <c r="BB440" s="78" t="s">
        <v>1626</v>
      </c>
      <c r="BC440" s="78" t="s">
        <v>2941</v>
      </c>
      <c r="BD440" s="76">
        <v>116</v>
      </c>
      <c r="BE440" s="78" t="s">
        <v>1629</v>
      </c>
      <c r="BF440" s="76" t="s">
        <v>4290</v>
      </c>
      <c r="BG440" s="78" t="s">
        <v>1631</v>
      </c>
      <c r="BH440" s="76" t="s">
        <v>4290</v>
      </c>
      <c r="BI440" s="78" t="s">
        <v>1631</v>
      </c>
      <c r="BJ440" s="78" t="s">
        <v>1631</v>
      </c>
      <c r="BK440" s="76" t="s">
        <v>256</v>
      </c>
      <c r="BL440" s="79">
        <v>262160</v>
      </c>
      <c r="BM440" s="79">
        <v>228220</v>
      </c>
      <c r="BN440" s="76" t="s">
        <v>290</v>
      </c>
      <c r="BO440" s="76" t="s">
        <v>291</v>
      </c>
      <c r="BP440" s="76" t="s">
        <v>4291</v>
      </c>
      <c r="BQ440" s="76" t="s">
        <v>256</v>
      </c>
      <c r="BR440" s="76" t="s">
        <v>977</v>
      </c>
      <c r="BS440" s="76" t="s">
        <v>293</v>
      </c>
      <c r="BT440" s="76" t="s">
        <v>256</v>
      </c>
      <c r="BU440" s="76" t="s">
        <v>256</v>
      </c>
      <c r="BV440" s="76" t="s">
        <v>256</v>
      </c>
      <c r="BW440" s="76" t="s">
        <v>256</v>
      </c>
      <c r="BX440" s="76" t="s">
        <v>256</v>
      </c>
      <c r="BY440" s="76" t="s">
        <v>294</v>
      </c>
      <c r="BZ440" s="76" t="s">
        <v>256</v>
      </c>
      <c r="CA440" s="76" t="s">
        <v>256</v>
      </c>
      <c r="CB440" s="76" t="s">
        <v>256</v>
      </c>
      <c r="CC440" s="76" t="s">
        <v>256</v>
      </c>
      <c r="CD440" s="76" t="s">
        <v>983</v>
      </c>
      <c r="CE440" s="76" t="s">
        <v>296</v>
      </c>
      <c r="CF440" s="76" t="s">
        <v>297</v>
      </c>
      <c r="CG440" s="76" t="s">
        <v>297</v>
      </c>
      <c r="CH440" s="76" t="s">
        <v>297</v>
      </c>
      <c r="CI440" s="76" t="s">
        <v>297</v>
      </c>
      <c r="CJ440" s="76" t="s">
        <v>297</v>
      </c>
      <c r="CK440" s="76" t="s">
        <v>297</v>
      </c>
      <c r="CL440" s="79">
        <v>0</v>
      </c>
      <c r="CM440" s="79">
        <v>0</v>
      </c>
      <c r="CN440" s="79">
        <v>0</v>
      </c>
      <c r="CO440" s="79">
        <v>0</v>
      </c>
      <c r="CP440" s="79">
        <v>0</v>
      </c>
      <c r="CQ440" s="79">
        <v>0</v>
      </c>
      <c r="CR440" s="79">
        <v>0</v>
      </c>
      <c r="CS440" s="79">
        <v>0</v>
      </c>
      <c r="CT440" s="79">
        <v>0</v>
      </c>
      <c r="CU440" s="79">
        <v>2021100052022320</v>
      </c>
      <c r="CV440" s="79" t="s">
        <v>256</v>
      </c>
      <c r="CW440" s="76" t="s">
        <v>256</v>
      </c>
      <c r="CX440" s="79" t="s">
        <v>4292</v>
      </c>
      <c r="CY440" s="79" t="s">
        <v>256</v>
      </c>
      <c r="CZ440" s="79" t="s">
        <v>256</v>
      </c>
      <c r="DA440" s="79" t="s">
        <v>256</v>
      </c>
      <c r="DB440" s="79" t="s">
        <v>256</v>
      </c>
      <c r="DC440" s="79" t="s">
        <v>256</v>
      </c>
      <c r="DD440" s="79" t="s">
        <v>256</v>
      </c>
      <c r="DE440" s="79" t="s">
        <v>256</v>
      </c>
      <c r="DF440" s="44" t="s">
        <v>256</v>
      </c>
    </row>
    <row r="441" spans="1:110" x14ac:dyDescent="0.25">
      <c r="A441" s="76" t="s">
        <v>251</v>
      </c>
      <c r="B441" s="77">
        <v>43770</v>
      </c>
      <c r="C441" s="78" t="s">
        <v>252</v>
      </c>
      <c r="D441" s="78" t="s">
        <v>253</v>
      </c>
      <c r="E441" s="76" t="s">
        <v>254</v>
      </c>
      <c r="F441" s="76" t="s">
        <v>255</v>
      </c>
      <c r="G441" s="76" t="s">
        <v>256</v>
      </c>
      <c r="H441" s="76" t="s">
        <v>257</v>
      </c>
      <c r="I441" s="76" t="s">
        <v>258</v>
      </c>
      <c r="J441" s="78" t="s">
        <v>252</v>
      </c>
      <c r="K441" s="78" t="s">
        <v>259</v>
      </c>
      <c r="L441" s="76" t="s">
        <v>260</v>
      </c>
      <c r="M441" s="76" t="s">
        <v>261</v>
      </c>
      <c r="N441" s="76" t="s">
        <v>4293</v>
      </c>
      <c r="O441" s="76" t="s">
        <v>4294</v>
      </c>
      <c r="P441" s="76" t="s">
        <v>4295</v>
      </c>
      <c r="Q441" s="76" t="s">
        <v>4293</v>
      </c>
      <c r="R441" s="76" t="s">
        <v>993</v>
      </c>
      <c r="S441" s="76" t="s">
        <v>422</v>
      </c>
      <c r="T441" s="76" t="s">
        <v>338</v>
      </c>
      <c r="U441" s="76" t="s">
        <v>203</v>
      </c>
      <c r="V441" s="79">
        <v>300000</v>
      </c>
      <c r="W441" s="79">
        <v>0</v>
      </c>
      <c r="X441" s="76" t="s">
        <v>4296</v>
      </c>
      <c r="Y441" s="76" t="s">
        <v>4297</v>
      </c>
      <c r="Z441" s="76" t="s">
        <v>272</v>
      </c>
      <c r="AA441" s="76" t="s">
        <v>496</v>
      </c>
      <c r="AB441" s="76" t="s">
        <v>4298</v>
      </c>
      <c r="AC441" s="76" t="s">
        <v>256</v>
      </c>
      <c r="AD441" s="76" t="s">
        <v>4299</v>
      </c>
      <c r="AE441" s="76" t="s">
        <v>223</v>
      </c>
      <c r="AF441" s="76" t="s">
        <v>4300</v>
      </c>
      <c r="AG441" s="76" t="s">
        <v>4301</v>
      </c>
      <c r="AH441" s="76" t="s">
        <v>535</v>
      </c>
      <c r="AI441" s="78" t="s">
        <v>3578</v>
      </c>
      <c r="AJ441" s="78" t="s">
        <v>2832</v>
      </c>
      <c r="AK441" s="79">
        <v>11995</v>
      </c>
      <c r="AL441" s="76" t="s">
        <v>210</v>
      </c>
      <c r="AM441" s="78" t="s">
        <v>4013</v>
      </c>
      <c r="AN441" s="78" t="s">
        <v>1631</v>
      </c>
      <c r="AO441" s="78" t="s">
        <v>4013</v>
      </c>
      <c r="AP441" s="76" t="s">
        <v>317</v>
      </c>
      <c r="AQ441" s="76" t="s">
        <v>232</v>
      </c>
      <c r="AR441" s="79">
        <v>920</v>
      </c>
      <c r="AS441" s="79" t="s">
        <v>256</v>
      </c>
      <c r="AT441" s="79">
        <v>0</v>
      </c>
      <c r="AU441" s="76" t="s">
        <v>4302</v>
      </c>
      <c r="AV441" s="79">
        <v>11075</v>
      </c>
      <c r="AW441" s="79">
        <v>0</v>
      </c>
      <c r="AX441" s="79">
        <v>11075</v>
      </c>
      <c r="AY441" s="79">
        <v>0</v>
      </c>
      <c r="AZ441" s="79">
        <v>11075</v>
      </c>
      <c r="BA441" s="76" t="s">
        <v>4293</v>
      </c>
      <c r="BB441" s="78" t="s">
        <v>4013</v>
      </c>
      <c r="BC441" s="78" t="s">
        <v>4013</v>
      </c>
      <c r="BD441" s="76">
        <v>120</v>
      </c>
      <c r="BE441" s="78" t="s">
        <v>2834</v>
      </c>
      <c r="BF441" s="76" t="s">
        <v>4303</v>
      </c>
      <c r="BG441" s="78" t="s">
        <v>2836</v>
      </c>
      <c r="BH441" s="76" t="s">
        <v>4303</v>
      </c>
      <c r="BI441" s="78" t="s">
        <v>2836</v>
      </c>
      <c r="BJ441" s="78" t="s">
        <v>2836</v>
      </c>
      <c r="BK441" s="76" t="s">
        <v>256</v>
      </c>
      <c r="BL441" s="79">
        <v>158679</v>
      </c>
      <c r="BM441" s="79">
        <v>147604</v>
      </c>
      <c r="BN441" s="76" t="s">
        <v>290</v>
      </c>
      <c r="BO441" s="76" t="s">
        <v>291</v>
      </c>
      <c r="BP441" s="76" t="s">
        <v>4304</v>
      </c>
      <c r="BQ441" s="76" t="s">
        <v>256</v>
      </c>
      <c r="BR441" s="76" t="s">
        <v>256</v>
      </c>
      <c r="BS441" s="76" t="s">
        <v>293</v>
      </c>
      <c r="BT441" s="76" t="s">
        <v>256</v>
      </c>
      <c r="BU441" s="76" t="s">
        <v>256</v>
      </c>
      <c r="BV441" s="76" t="s">
        <v>256</v>
      </c>
      <c r="BW441" s="76" t="s">
        <v>256</v>
      </c>
      <c r="BX441" s="76" t="s">
        <v>256</v>
      </c>
      <c r="BY441" s="76" t="s">
        <v>806</v>
      </c>
      <c r="BZ441" s="76" t="s">
        <v>256</v>
      </c>
      <c r="CA441" s="76" t="s">
        <v>256</v>
      </c>
      <c r="CB441" s="76" t="s">
        <v>256</v>
      </c>
      <c r="CC441" s="76" t="s">
        <v>256</v>
      </c>
      <c r="CD441" s="76" t="s">
        <v>4305</v>
      </c>
      <c r="CE441" s="76" t="s">
        <v>296</v>
      </c>
      <c r="CF441" s="76" t="s">
        <v>297</v>
      </c>
      <c r="CG441" s="76" t="s">
        <v>297</v>
      </c>
      <c r="CH441" s="76" t="s">
        <v>297</v>
      </c>
      <c r="CI441" s="76" t="s">
        <v>297</v>
      </c>
      <c r="CJ441" s="76" t="s">
        <v>297</v>
      </c>
      <c r="CK441" s="76" t="s">
        <v>297</v>
      </c>
      <c r="CL441" s="79">
        <v>0</v>
      </c>
      <c r="CM441" s="79">
        <v>0</v>
      </c>
      <c r="CN441" s="79">
        <v>0</v>
      </c>
      <c r="CO441" s="79">
        <v>0</v>
      </c>
      <c r="CP441" s="79">
        <v>0</v>
      </c>
      <c r="CQ441" s="79">
        <v>0</v>
      </c>
      <c r="CR441" s="79">
        <v>0</v>
      </c>
      <c r="CS441" s="79">
        <v>0</v>
      </c>
      <c r="CT441" s="79">
        <v>0</v>
      </c>
      <c r="CU441" s="79">
        <v>2021100052036820</v>
      </c>
      <c r="CV441" s="79" t="s">
        <v>256</v>
      </c>
      <c r="CW441" s="76" t="s">
        <v>256</v>
      </c>
      <c r="CX441" s="79" t="s">
        <v>4306</v>
      </c>
      <c r="CY441" s="79" t="s">
        <v>256</v>
      </c>
      <c r="CZ441" s="79" t="s">
        <v>256</v>
      </c>
      <c r="DA441" s="79" t="s">
        <v>256</v>
      </c>
      <c r="DB441" s="79" t="s">
        <v>256</v>
      </c>
      <c r="DC441" s="79" t="s">
        <v>256</v>
      </c>
      <c r="DD441" s="79" t="s">
        <v>256</v>
      </c>
      <c r="DE441" s="79" t="s">
        <v>256</v>
      </c>
      <c r="DF441" s="44" t="s">
        <v>256</v>
      </c>
    </row>
    <row r="442" spans="1:110" x14ac:dyDescent="0.25">
      <c r="A442" s="76" t="s">
        <v>251</v>
      </c>
      <c r="B442" s="77">
        <v>43770</v>
      </c>
      <c r="C442" s="78" t="s">
        <v>252</v>
      </c>
      <c r="D442" s="78" t="s">
        <v>253</v>
      </c>
      <c r="E442" s="76" t="s">
        <v>254</v>
      </c>
      <c r="F442" s="76" t="s">
        <v>255</v>
      </c>
      <c r="G442" s="76" t="s">
        <v>256</v>
      </c>
      <c r="H442" s="76" t="s">
        <v>257</v>
      </c>
      <c r="I442" s="76" t="s">
        <v>258</v>
      </c>
      <c r="J442" s="78" t="s">
        <v>252</v>
      </c>
      <c r="K442" s="78" t="s">
        <v>259</v>
      </c>
      <c r="L442" s="76" t="s">
        <v>260</v>
      </c>
      <c r="M442" s="76" t="s">
        <v>261</v>
      </c>
      <c r="N442" s="76" t="s">
        <v>4293</v>
      </c>
      <c r="O442" s="76" t="s">
        <v>4294</v>
      </c>
      <c r="P442" s="76" t="s">
        <v>4295</v>
      </c>
      <c r="Q442" s="76" t="s">
        <v>4293</v>
      </c>
      <c r="R442" s="76" t="s">
        <v>993</v>
      </c>
      <c r="S442" s="76" t="s">
        <v>422</v>
      </c>
      <c r="T442" s="76" t="s">
        <v>338</v>
      </c>
      <c r="U442" s="76" t="s">
        <v>203</v>
      </c>
      <c r="V442" s="79">
        <v>300000</v>
      </c>
      <c r="W442" s="79">
        <v>0</v>
      </c>
      <c r="X442" s="76" t="s">
        <v>4296</v>
      </c>
      <c r="Y442" s="76" t="s">
        <v>4297</v>
      </c>
      <c r="Z442" s="76" t="s">
        <v>272</v>
      </c>
      <c r="AA442" s="76" t="s">
        <v>496</v>
      </c>
      <c r="AB442" s="76" t="s">
        <v>4298</v>
      </c>
      <c r="AC442" s="76" t="s">
        <v>256</v>
      </c>
      <c r="AD442" s="76" t="s">
        <v>4299</v>
      </c>
      <c r="AE442" s="76" t="s">
        <v>223</v>
      </c>
      <c r="AF442" s="76" t="s">
        <v>4300</v>
      </c>
      <c r="AG442" s="76" t="s">
        <v>4301</v>
      </c>
      <c r="AH442" s="76" t="s">
        <v>535</v>
      </c>
      <c r="AI442" s="78" t="s">
        <v>3578</v>
      </c>
      <c r="AJ442" s="78" t="s">
        <v>2832</v>
      </c>
      <c r="AK442" s="79">
        <v>124150</v>
      </c>
      <c r="AL442" s="76" t="s">
        <v>215</v>
      </c>
      <c r="AM442" s="78" t="s">
        <v>3692</v>
      </c>
      <c r="AN442" s="78" t="s">
        <v>2754</v>
      </c>
      <c r="AO442" s="78" t="s">
        <v>3692</v>
      </c>
      <c r="AP442" s="76" t="s">
        <v>232</v>
      </c>
      <c r="AQ442" s="76" t="s">
        <v>232</v>
      </c>
      <c r="AR442" s="79">
        <v>4000</v>
      </c>
      <c r="AS442" s="79" t="s">
        <v>256</v>
      </c>
      <c r="AT442" s="79">
        <v>1782</v>
      </c>
      <c r="AU442" s="76" t="s">
        <v>4307</v>
      </c>
      <c r="AV442" s="79">
        <v>118368</v>
      </c>
      <c r="AW442" s="79">
        <v>8878</v>
      </c>
      <c r="AX442" s="79">
        <v>109490</v>
      </c>
      <c r="AY442" s="79">
        <v>0</v>
      </c>
      <c r="AZ442" s="79">
        <v>118368</v>
      </c>
      <c r="BA442" s="76" t="s">
        <v>4308</v>
      </c>
      <c r="BB442" s="78" t="s">
        <v>2017</v>
      </c>
      <c r="BC442" s="78" t="s">
        <v>2017</v>
      </c>
      <c r="BD442" s="76">
        <v>109</v>
      </c>
      <c r="BE442" s="78" t="s">
        <v>3412</v>
      </c>
      <c r="BF442" s="76" t="s">
        <v>4309</v>
      </c>
      <c r="BG442" s="78" t="s">
        <v>3412</v>
      </c>
      <c r="BH442" s="76" t="s">
        <v>4309</v>
      </c>
      <c r="BI442" s="78" t="s">
        <v>3412</v>
      </c>
      <c r="BJ442" s="78" t="s">
        <v>3412</v>
      </c>
      <c r="BK442" s="76" t="s">
        <v>256</v>
      </c>
      <c r="BL442" s="79">
        <v>300000</v>
      </c>
      <c r="BM442" s="79">
        <v>181632</v>
      </c>
      <c r="BN442" s="76" t="s">
        <v>290</v>
      </c>
      <c r="BO442" s="76" t="s">
        <v>291</v>
      </c>
      <c r="BP442" s="76" t="s">
        <v>4304</v>
      </c>
      <c r="BQ442" s="76" t="s">
        <v>256</v>
      </c>
      <c r="BR442" s="76" t="s">
        <v>256</v>
      </c>
      <c r="BS442" s="76" t="s">
        <v>293</v>
      </c>
      <c r="BT442" s="76" t="s">
        <v>256</v>
      </c>
      <c r="BU442" s="76" t="s">
        <v>256</v>
      </c>
      <c r="BV442" s="76" t="s">
        <v>256</v>
      </c>
      <c r="BW442" s="76" t="s">
        <v>256</v>
      </c>
      <c r="BX442" s="76" t="s">
        <v>256</v>
      </c>
      <c r="BY442" s="76" t="s">
        <v>806</v>
      </c>
      <c r="BZ442" s="76" t="s">
        <v>256</v>
      </c>
      <c r="CA442" s="76" t="s">
        <v>256</v>
      </c>
      <c r="CB442" s="76" t="s">
        <v>256</v>
      </c>
      <c r="CC442" s="76" t="s">
        <v>256</v>
      </c>
      <c r="CD442" s="76" t="s">
        <v>4305</v>
      </c>
      <c r="CE442" s="76" t="s">
        <v>296</v>
      </c>
      <c r="CF442" s="76" t="s">
        <v>297</v>
      </c>
      <c r="CG442" s="76" t="s">
        <v>297</v>
      </c>
      <c r="CH442" s="76" t="s">
        <v>297</v>
      </c>
      <c r="CI442" s="76" t="s">
        <v>297</v>
      </c>
      <c r="CJ442" s="76" t="s">
        <v>297</v>
      </c>
      <c r="CK442" s="76" t="s">
        <v>297</v>
      </c>
      <c r="CL442" s="79">
        <v>0</v>
      </c>
      <c r="CM442" s="79">
        <v>0</v>
      </c>
      <c r="CN442" s="79">
        <v>0</v>
      </c>
      <c r="CO442" s="79">
        <v>0</v>
      </c>
      <c r="CP442" s="79">
        <v>0</v>
      </c>
      <c r="CQ442" s="79">
        <v>0</v>
      </c>
      <c r="CR442" s="79">
        <v>0</v>
      </c>
      <c r="CS442" s="79">
        <v>0</v>
      </c>
      <c r="CT442" s="79">
        <v>0</v>
      </c>
      <c r="CU442" s="79">
        <v>2021100052022390</v>
      </c>
      <c r="CV442" s="79" t="s">
        <v>256</v>
      </c>
      <c r="CW442" s="76" t="s">
        <v>256</v>
      </c>
      <c r="CX442" s="79" t="s">
        <v>4310</v>
      </c>
      <c r="CY442" s="79" t="s">
        <v>256</v>
      </c>
      <c r="CZ442" s="79" t="s">
        <v>256</v>
      </c>
      <c r="DA442" s="79" t="s">
        <v>256</v>
      </c>
      <c r="DB442" s="79" t="s">
        <v>256</v>
      </c>
      <c r="DC442" s="79" t="s">
        <v>256</v>
      </c>
      <c r="DD442" s="79" t="s">
        <v>256</v>
      </c>
      <c r="DE442" s="79" t="s">
        <v>256</v>
      </c>
      <c r="DF442" s="44" t="s">
        <v>256</v>
      </c>
    </row>
    <row r="443" spans="1:110" x14ac:dyDescent="0.25">
      <c r="A443" s="76" t="s">
        <v>251</v>
      </c>
      <c r="B443" s="77">
        <v>43770</v>
      </c>
      <c r="C443" s="78" t="s">
        <v>252</v>
      </c>
      <c r="D443" s="78" t="s">
        <v>253</v>
      </c>
      <c r="E443" s="76" t="s">
        <v>254</v>
      </c>
      <c r="F443" s="76" t="s">
        <v>255</v>
      </c>
      <c r="G443" s="76" t="s">
        <v>256</v>
      </c>
      <c r="H443" s="76" t="s">
        <v>257</v>
      </c>
      <c r="I443" s="76" t="s">
        <v>258</v>
      </c>
      <c r="J443" s="78" t="s">
        <v>252</v>
      </c>
      <c r="K443" s="78" t="s">
        <v>259</v>
      </c>
      <c r="L443" s="76" t="s">
        <v>260</v>
      </c>
      <c r="M443" s="76" t="s">
        <v>261</v>
      </c>
      <c r="N443" s="76" t="s">
        <v>4311</v>
      </c>
      <c r="O443" s="76" t="s">
        <v>4312</v>
      </c>
      <c r="P443" s="76" t="s">
        <v>4313</v>
      </c>
      <c r="Q443" s="76" t="s">
        <v>4314</v>
      </c>
      <c r="R443" s="76" t="s">
        <v>426</v>
      </c>
      <c r="S443" s="76" t="s">
        <v>1440</v>
      </c>
      <c r="T443" s="76" t="s">
        <v>268</v>
      </c>
      <c r="U443" s="76" t="s">
        <v>512</v>
      </c>
      <c r="V443" s="79">
        <v>300000</v>
      </c>
      <c r="W443" s="79">
        <v>0</v>
      </c>
      <c r="X443" s="76" t="s">
        <v>4315</v>
      </c>
      <c r="Y443" s="76" t="s">
        <v>821</v>
      </c>
      <c r="Z443" s="76" t="s">
        <v>272</v>
      </c>
      <c r="AA443" s="76" t="s">
        <v>611</v>
      </c>
      <c r="AB443" s="76" t="s">
        <v>822</v>
      </c>
      <c r="AC443" s="76" t="s">
        <v>823</v>
      </c>
      <c r="AD443" s="76" t="s">
        <v>824</v>
      </c>
      <c r="AE443" s="76" t="s">
        <v>222</v>
      </c>
      <c r="AF443" s="76" t="s">
        <v>3354</v>
      </c>
      <c r="AG443" s="76" t="s">
        <v>3348</v>
      </c>
      <c r="AH443" s="76" t="s">
        <v>3349</v>
      </c>
      <c r="AI443" s="78" t="s">
        <v>2832</v>
      </c>
      <c r="AJ443" s="78" t="s">
        <v>3455</v>
      </c>
      <c r="AK443" s="79">
        <v>86178</v>
      </c>
      <c r="AL443" s="76" t="s">
        <v>214</v>
      </c>
      <c r="AM443" s="78" t="s">
        <v>3412</v>
      </c>
      <c r="AN443" s="78" t="s">
        <v>3412</v>
      </c>
      <c r="AO443" s="78" t="s">
        <v>3412</v>
      </c>
      <c r="AP443" s="76" t="s">
        <v>232</v>
      </c>
      <c r="AQ443" s="76" t="s">
        <v>232</v>
      </c>
      <c r="AR443" s="79">
        <v>36064</v>
      </c>
      <c r="AS443" s="79" t="s">
        <v>256</v>
      </c>
      <c r="AT443" s="79">
        <v>4309</v>
      </c>
      <c r="AU443" s="76" t="s">
        <v>4316</v>
      </c>
      <c r="AV443" s="79">
        <v>45805</v>
      </c>
      <c r="AW443" s="79">
        <v>3435</v>
      </c>
      <c r="AX443" s="79">
        <v>42370</v>
      </c>
      <c r="AY443" s="79">
        <v>0</v>
      </c>
      <c r="AZ443" s="79">
        <v>45805</v>
      </c>
      <c r="BA443" s="76" t="s">
        <v>821</v>
      </c>
      <c r="BB443" s="78" t="s">
        <v>2761</v>
      </c>
      <c r="BC443" s="78" t="s">
        <v>2761</v>
      </c>
      <c r="BD443" s="76">
        <v>114</v>
      </c>
      <c r="BE443" s="78" t="s">
        <v>4317</v>
      </c>
      <c r="BF443" s="76" t="s">
        <v>4318</v>
      </c>
      <c r="BG443" s="78" t="s">
        <v>1629</v>
      </c>
      <c r="BH443" s="76" t="s">
        <v>4318</v>
      </c>
      <c r="BI443" s="78" t="s">
        <v>1629</v>
      </c>
      <c r="BJ443" s="78" t="s">
        <v>1629</v>
      </c>
      <c r="BK443" s="76" t="s">
        <v>256</v>
      </c>
      <c r="BL443" s="79">
        <v>300000</v>
      </c>
      <c r="BM443" s="79">
        <v>254195</v>
      </c>
      <c r="BN443" s="76" t="s">
        <v>290</v>
      </c>
      <c r="BO443" s="76" t="s">
        <v>291</v>
      </c>
      <c r="BP443" s="76" t="s">
        <v>4319</v>
      </c>
      <c r="BQ443" s="76" t="s">
        <v>256</v>
      </c>
      <c r="BR443" s="76" t="s">
        <v>823</v>
      </c>
      <c r="BS443" s="76" t="s">
        <v>293</v>
      </c>
      <c r="BT443" s="76" t="s">
        <v>256</v>
      </c>
      <c r="BU443" s="76" t="s">
        <v>256</v>
      </c>
      <c r="BV443" s="76" t="s">
        <v>256</v>
      </c>
      <c r="BW443" s="76" t="s">
        <v>256</v>
      </c>
      <c r="BX443" s="76" t="s">
        <v>256</v>
      </c>
      <c r="BY443" s="76" t="s">
        <v>294</v>
      </c>
      <c r="BZ443" s="76" t="s">
        <v>256</v>
      </c>
      <c r="CA443" s="76" t="s">
        <v>256</v>
      </c>
      <c r="CB443" s="76" t="s">
        <v>256</v>
      </c>
      <c r="CC443" s="76" t="s">
        <v>256</v>
      </c>
      <c r="CD443" s="76" t="s">
        <v>834</v>
      </c>
      <c r="CE443" s="76" t="s">
        <v>296</v>
      </c>
      <c r="CF443" s="76" t="s">
        <v>297</v>
      </c>
      <c r="CG443" s="76" t="s">
        <v>297</v>
      </c>
      <c r="CH443" s="76" t="s">
        <v>297</v>
      </c>
      <c r="CI443" s="76" t="s">
        <v>297</v>
      </c>
      <c r="CJ443" s="76" t="s">
        <v>297</v>
      </c>
      <c r="CK443" s="76" t="s">
        <v>297</v>
      </c>
      <c r="CL443" s="79">
        <v>0</v>
      </c>
      <c r="CM443" s="79">
        <v>0</v>
      </c>
      <c r="CN443" s="79">
        <v>0</v>
      </c>
      <c r="CO443" s="79">
        <v>0</v>
      </c>
      <c r="CP443" s="79">
        <v>0</v>
      </c>
      <c r="CQ443" s="79">
        <v>0</v>
      </c>
      <c r="CR443" s="79">
        <v>0</v>
      </c>
      <c r="CS443" s="79">
        <v>0</v>
      </c>
      <c r="CT443" s="79">
        <v>0</v>
      </c>
      <c r="CU443" s="79">
        <v>2021100052022940</v>
      </c>
      <c r="CV443" s="79" t="s">
        <v>256</v>
      </c>
      <c r="CW443" s="76" t="s">
        <v>256</v>
      </c>
      <c r="CX443" s="79" t="s">
        <v>4320</v>
      </c>
      <c r="CY443" s="79" t="s">
        <v>256</v>
      </c>
      <c r="CZ443" s="79" t="s">
        <v>256</v>
      </c>
      <c r="DA443" s="79" t="s">
        <v>256</v>
      </c>
      <c r="DB443" s="79" t="s">
        <v>256</v>
      </c>
      <c r="DC443" s="79" t="s">
        <v>256</v>
      </c>
      <c r="DD443" s="79" t="s">
        <v>256</v>
      </c>
      <c r="DE443" s="79" t="s">
        <v>256</v>
      </c>
      <c r="DF443" s="44" t="s">
        <v>256</v>
      </c>
    </row>
    <row r="444" spans="1:110" x14ac:dyDescent="0.25">
      <c r="A444" s="76" t="s">
        <v>251</v>
      </c>
      <c r="B444" s="77">
        <v>43770</v>
      </c>
      <c r="C444" s="78" t="s">
        <v>252</v>
      </c>
      <c r="D444" s="78" t="s">
        <v>253</v>
      </c>
      <c r="E444" s="76" t="s">
        <v>254</v>
      </c>
      <c r="F444" s="76" t="s">
        <v>255</v>
      </c>
      <c r="G444" s="76" t="s">
        <v>256</v>
      </c>
      <c r="H444" s="76" t="s">
        <v>257</v>
      </c>
      <c r="I444" s="76" t="s">
        <v>258</v>
      </c>
      <c r="J444" s="78" t="s">
        <v>252</v>
      </c>
      <c r="K444" s="78" t="s">
        <v>259</v>
      </c>
      <c r="L444" s="76" t="s">
        <v>260</v>
      </c>
      <c r="M444" s="76" t="s">
        <v>261</v>
      </c>
      <c r="N444" s="76" t="s">
        <v>4311</v>
      </c>
      <c r="O444" s="76" t="s">
        <v>4312</v>
      </c>
      <c r="P444" s="76" t="s">
        <v>4313</v>
      </c>
      <c r="Q444" s="76" t="s">
        <v>4314</v>
      </c>
      <c r="R444" s="76" t="s">
        <v>426</v>
      </c>
      <c r="S444" s="76" t="s">
        <v>1440</v>
      </c>
      <c r="T444" s="76" t="s">
        <v>268</v>
      </c>
      <c r="U444" s="76" t="s">
        <v>512</v>
      </c>
      <c r="V444" s="79">
        <v>300000</v>
      </c>
      <c r="W444" s="79">
        <v>0</v>
      </c>
      <c r="X444" s="76" t="s">
        <v>4315</v>
      </c>
      <c r="Y444" s="76" t="s">
        <v>821</v>
      </c>
      <c r="Z444" s="76" t="s">
        <v>272</v>
      </c>
      <c r="AA444" s="76" t="s">
        <v>611</v>
      </c>
      <c r="AB444" s="76" t="s">
        <v>822</v>
      </c>
      <c r="AC444" s="76" t="s">
        <v>823</v>
      </c>
      <c r="AD444" s="76" t="s">
        <v>824</v>
      </c>
      <c r="AE444" s="76" t="s">
        <v>222</v>
      </c>
      <c r="AF444" s="76" t="s">
        <v>3354</v>
      </c>
      <c r="AG444" s="76" t="s">
        <v>3348</v>
      </c>
      <c r="AH444" s="76" t="s">
        <v>3349</v>
      </c>
      <c r="AI444" s="78" t="s">
        <v>2832</v>
      </c>
      <c r="AJ444" s="78" t="s">
        <v>3455</v>
      </c>
      <c r="AK444" s="79">
        <v>36064</v>
      </c>
      <c r="AL444" s="76" t="s">
        <v>212</v>
      </c>
      <c r="AM444" s="78" t="s">
        <v>659</v>
      </c>
      <c r="AN444" s="78" t="s">
        <v>659</v>
      </c>
      <c r="AO444" s="78" t="s">
        <v>659</v>
      </c>
      <c r="AP444" s="76" t="s">
        <v>660</v>
      </c>
      <c r="AQ444" s="76" t="s">
        <v>232</v>
      </c>
      <c r="AR444" s="79">
        <v>20201</v>
      </c>
      <c r="AS444" s="79" t="s">
        <v>256</v>
      </c>
      <c r="AT444" s="79">
        <v>0</v>
      </c>
      <c r="AU444" s="76" t="s">
        <v>4321</v>
      </c>
      <c r="AV444" s="79">
        <v>15863</v>
      </c>
      <c r="AW444" s="79">
        <v>1190</v>
      </c>
      <c r="AX444" s="79">
        <v>14673</v>
      </c>
      <c r="AY444" s="79">
        <v>0</v>
      </c>
      <c r="AZ444" s="79">
        <v>15863</v>
      </c>
      <c r="BA444" s="76" t="s">
        <v>821</v>
      </c>
      <c r="BB444" s="78" t="s">
        <v>659</v>
      </c>
      <c r="BC444" s="78" t="s">
        <v>659</v>
      </c>
      <c r="BD444" s="76">
        <v>153</v>
      </c>
      <c r="BE444" s="78" t="s">
        <v>661</v>
      </c>
      <c r="BF444" s="76" t="s">
        <v>4322</v>
      </c>
      <c r="BG444" s="78" t="s">
        <v>663</v>
      </c>
      <c r="BH444" s="76" t="s">
        <v>4322</v>
      </c>
      <c r="BI444" s="78" t="s">
        <v>663</v>
      </c>
      <c r="BJ444" s="78" t="s">
        <v>663</v>
      </c>
      <c r="BK444" s="76" t="s">
        <v>256</v>
      </c>
      <c r="BL444" s="79">
        <v>254195</v>
      </c>
      <c r="BM444" s="79">
        <v>238332</v>
      </c>
      <c r="BN444" s="76" t="s">
        <v>256</v>
      </c>
      <c r="BO444" s="76" t="s">
        <v>256</v>
      </c>
      <c r="BP444" s="76" t="s">
        <v>256</v>
      </c>
      <c r="BQ444" s="76" t="s">
        <v>256</v>
      </c>
      <c r="BR444" s="76" t="s">
        <v>823</v>
      </c>
      <c r="BS444" s="76" t="s">
        <v>293</v>
      </c>
      <c r="BT444" s="76" t="s">
        <v>256</v>
      </c>
      <c r="BU444" s="76" t="s">
        <v>256</v>
      </c>
      <c r="BV444" s="76" t="s">
        <v>256</v>
      </c>
      <c r="BW444" s="76" t="s">
        <v>256</v>
      </c>
      <c r="BX444" s="76" t="s">
        <v>256</v>
      </c>
      <c r="BY444" s="76" t="s">
        <v>294</v>
      </c>
      <c r="BZ444" s="76" t="s">
        <v>256</v>
      </c>
      <c r="CA444" s="76" t="s">
        <v>256</v>
      </c>
      <c r="CB444" s="76" t="s">
        <v>256</v>
      </c>
      <c r="CC444" s="76" t="s">
        <v>256</v>
      </c>
      <c r="CD444" s="76" t="s">
        <v>834</v>
      </c>
      <c r="CE444" s="76" t="s">
        <v>296</v>
      </c>
      <c r="CF444" s="76" t="s">
        <v>297</v>
      </c>
      <c r="CG444" s="76" t="s">
        <v>297</v>
      </c>
      <c r="CH444" s="76" t="s">
        <v>297</v>
      </c>
      <c r="CI444" s="76" t="s">
        <v>297</v>
      </c>
      <c r="CJ444" s="76" t="s">
        <v>297</v>
      </c>
      <c r="CK444" s="76" t="s">
        <v>297</v>
      </c>
      <c r="CL444" s="79">
        <v>0</v>
      </c>
      <c r="CM444" s="79">
        <v>0</v>
      </c>
      <c r="CN444" s="79">
        <v>0</v>
      </c>
      <c r="CO444" s="79">
        <v>0</v>
      </c>
      <c r="CP444" s="79">
        <v>0</v>
      </c>
      <c r="CQ444" s="79">
        <v>0</v>
      </c>
      <c r="CR444" s="79">
        <v>0</v>
      </c>
      <c r="CS444" s="79">
        <v>0</v>
      </c>
      <c r="CT444" s="79">
        <v>0</v>
      </c>
      <c r="CU444" s="79">
        <v>2021100052049160</v>
      </c>
      <c r="CV444" s="79" t="s">
        <v>256</v>
      </c>
      <c r="CW444" s="76" t="s">
        <v>256</v>
      </c>
      <c r="CX444" s="79" t="s">
        <v>4323</v>
      </c>
      <c r="CY444" s="79" t="s">
        <v>256</v>
      </c>
      <c r="CZ444" s="79" t="s">
        <v>256</v>
      </c>
      <c r="DA444" s="79" t="s">
        <v>256</v>
      </c>
      <c r="DB444" s="79" t="s">
        <v>256</v>
      </c>
      <c r="DC444" s="79" t="s">
        <v>256</v>
      </c>
      <c r="DD444" s="79" t="s">
        <v>256</v>
      </c>
      <c r="DE444" s="79" t="s">
        <v>256</v>
      </c>
      <c r="DF444" s="44" t="s">
        <v>256</v>
      </c>
    </row>
    <row r="445" spans="1:110" x14ac:dyDescent="0.25">
      <c r="A445" s="76" t="s">
        <v>251</v>
      </c>
      <c r="B445" s="77">
        <v>43770</v>
      </c>
      <c r="C445" s="78" t="s">
        <v>252</v>
      </c>
      <c r="D445" s="78" t="s">
        <v>253</v>
      </c>
      <c r="E445" s="76" t="s">
        <v>254</v>
      </c>
      <c r="F445" s="76" t="s">
        <v>255</v>
      </c>
      <c r="G445" s="76" t="s">
        <v>256</v>
      </c>
      <c r="H445" s="76" t="s">
        <v>257</v>
      </c>
      <c r="I445" s="76" t="s">
        <v>258</v>
      </c>
      <c r="J445" s="78" t="s">
        <v>252</v>
      </c>
      <c r="K445" s="78" t="s">
        <v>259</v>
      </c>
      <c r="L445" s="76" t="s">
        <v>260</v>
      </c>
      <c r="M445" s="76" t="s">
        <v>261</v>
      </c>
      <c r="N445" s="76" t="s">
        <v>3326</v>
      </c>
      <c r="O445" s="76" t="s">
        <v>3327</v>
      </c>
      <c r="P445" s="76" t="s">
        <v>3328</v>
      </c>
      <c r="Q445" s="76" t="s">
        <v>3329</v>
      </c>
      <c r="R445" s="76" t="s">
        <v>2185</v>
      </c>
      <c r="S445" s="76" t="s">
        <v>727</v>
      </c>
      <c r="T445" s="76" t="s">
        <v>338</v>
      </c>
      <c r="U445" s="76" t="s">
        <v>405</v>
      </c>
      <c r="V445" s="79">
        <v>300000</v>
      </c>
      <c r="W445" s="79">
        <v>0</v>
      </c>
      <c r="X445" s="76" t="s">
        <v>4324</v>
      </c>
      <c r="Y445" s="76" t="s">
        <v>2588</v>
      </c>
      <c r="Z445" s="76" t="s">
        <v>272</v>
      </c>
      <c r="AA445" s="76" t="s">
        <v>341</v>
      </c>
      <c r="AB445" s="76" t="s">
        <v>2589</v>
      </c>
      <c r="AC445" s="76" t="s">
        <v>256</v>
      </c>
      <c r="AD445" s="76" t="s">
        <v>2590</v>
      </c>
      <c r="AE445" s="76" t="s">
        <v>222</v>
      </c>
      <c r="AF445" s="76" t="s">
        <v>4325</v>
      </c>
      <c r="AG445" s="76" t="s">
        <v>4326</v>
      </c>
      <c r="AH445" s="76" t="s">
        <v>1223</v>
      </c>
      <c r="AI445" s="78" t="s">
        <v>2832</v>
      </c>
      <c r="AJ445" s="78" t="s">
        <v>3690</v>
      </c>
      <c r="AK445" s="79">
        <v>41412</v>
      </c>
      <c r="AL445" s="76" t="s">
        <v>212</v>
      </c>
      <c r="AM445" s="78" t="s">
        <v>3692</v>
      </c>
      <c r="AN445" s="78" t="s">
        <v>3692</v>
      </c>
      <c r="AO445" s="78" t="s">
        <v>3692</v>
      </c>
      <c r="AP445" s="76" t="s">
        <v>232</v>
      </c>
      <c r="AQ445" s="76" t="s">
        <v>232</v>
      </c>
      <c r="AR445" s="79">
        <v>3400</v>
      </c>
      <c r="AS445" s="79" t="s">
        <v>256</v>
      </c>
      <c r="AT445" s="79">
        <v>4642</v>
      </c>
      <c r="AU445" s="76" t="s">
        <v>4327</v>
      </c>
      <c r="AV445" s="79">
        <v>33370</v>
      </c>
      <c r="AW445" s="79">
        <v>2503</v>
      </c>
      <c r="AX445" s="79">
        <v>30867</v>
      </c>
      <c r="AY445" s="79">
        <v>0</v>
      </c>
      <c r="AZ445" s="79">
        <v>33370</v>
      </c>
      <c r="BA445" s="76" t="s">
        <v>2594</v>
      </c>
      <c r="BB445" s="78" t="s">
        <v>2017</v>
      </c>
      <c r="BC445" s="78" t="s">
        <v>2017</v>
      </c>
      <c r="BD445" s="76">
        <v>109</v>
      </c>
      <c r="BE445" s="78" t="s">
        <v>3412</v>
      </c>
      <c r="BF445" s="76" t="s">
        <v>4328</v>
      </c>
      <c r="BG445" s="78" t="s">
        <v>3412</v>
      </c>
      <c r="BH445" s="76" t="s">
        <v>4328</v>
      </c>
      <c r="BI445" s="78" t="s">
        <v>3412</v>
      </c>
      <c r="BJ445" s="78" t="s">
        <v>3412</v>
      </c>
      <c r="BK445" s="76" t="s">
        <v>256</v>
      </c>
      <c r="BL445" s="79">
        <v>214462</v>
      </c>
      <c r="BM445" s="79">
        <v>181092</v>
      </c>
      <c r="BN445" s="76" t="s">
        <v>256</v>
      </c>
      <c r="BO445" s="76" t="s">
        <v>256</v>
      </c>
      <c r="BP445" s="76" t="s">
        <v>256</v>
      </c>
      <c r="BQ445" s="76" t="s">
        <v>256</v>
      </c>
      <c r="BR445" s="76" t="s">
        <v>256</v>
      </c>
      <c r="BS445" s="76" t="s">
        <v>293</v>
      </c>
      <c r="BT445" s="76" t="s">
        <v>256</v>
      </c>
      <c r="BU445" s="76" t="s">
        <v>256</v>
      </c>
      <c r="BV445" s="76" t="s">
        <v>256</v>
      </c>
      <c r="BW445" s="76" t="s">
        <v>256</v>
      </c>
      <c r="BX445" s="76" t="s">
        <v>256</v>
      </c>
      <c r="BY445" s="76" t="s">
        <v>294</v>
      </c>
      <c r="BZ445" s="76" t="s">
        <v>256</v>
      </c>
      <c r="CA445" s="76" t="s">
        <v>256</v>
      </c>
      <c r="CB445" s="76" t="s">
        <v>256</v>
      </c>
      <c r="CC445" s="76" t="s">
        <v>256</v>
      </c>
      <c r="CD445" s="76" t="s">
        <v>2598</v>
      </c>
      <c r="CE445" s="76" t="s">
        <v>296</v>
      </c>
      <c r="CF445" s="76" t="s">
        <v>297</v>
      </c>
      <c r="CG445" s="76" t="s">
        <v>297</v>
      </c>
      <c r="CH445" s="76" t="s">
        <v>297</v>
      </c>
      <c r="CI445" s="76" t="s">
        <v>297</v>
      </c>
      <c r="CJ445" s="76" t="s">
        <v>297</v>
      </c>
      <c r="CK445" s="76" t="s">
        <v>297</v>
      </c>
      <c r="CL445" s="79">
        <v>0</v>
      </c>
      <c r="CM445" s="79">
        <v>0</v>
      </c>
      <c r="CN445" s="79">
        <v>0</v>
      </c>
      <c r="CO445" s="79">
        <v>0</v>
      </c>
      <c r="CP445" s="79">
        <v>0</v>
      </c>
      <c r="CQ445" s="79">
        <v>0</v>
      </c>
      <c r="CR445" s="79">
        <v>0</v>
      </c>
      <c r="CS445" s="79">
        <v>0</v>
      </c>
      <c r="CT445" s="79">
        <v>0</v>
      </c>
      <c r="CU445" s="79">
        <v>2021100052023320</v>
      </c>
      <c r="CV445" s="79" t="s">
        <v>256</v>
      </c>
      <c r="CW445" s="76" t="s">
        <v>256</v>
      </c>
      <c r="CX445" s="79" t="s">
        <v>4329</v>
      </c>
      <c r="CY445" s="79" t="s">
        <v>256</v>
      </c>
      <c r="CZ445" s="79" t="s">
        <v>256</v>
      </c>
      <c r="DA445" s="79" t="s">
        <v>256</v>
      </c>
      <c r="DB445" s="79" t="s">
        <v>256</v>
      </c>
      <c r="DC445" s="79" t="s">
        <v>256</v>
      </c>
      <c r="DD445" s="79" t="s">
        <v>256</v>
      </c>
      <c r="DE445" s="79" t="s">
        <v>256</v>
      </c>
      <c r="DF445" s="44" t="s">
        <v>256</v>
      </c>
    </row>
    <row r="446" spans="1:110" x14ac:dyDescent="0.25">
      <c r="A446" s="76" t="s">
        <v>251</v>
      </c>
      <c r="B446" s="77">
        <v>43770</v>
      </c>
      <c r="C446" s="78" t="s">
        <v>252</v>
      </c>
      <c r="D446" s="78" t="s">
        <v>253</v>
      </c>
      <c r="E446" s="76" t="s">
        <v>254</v>
      </c>
      <c r="F446" s="76" t="s">
        <v>255</v>
      </c>
      <c r="G446" s="76" t="s">
        <v>256</v>
      </c>
      <c r="H446" s="76" t="s">
        <v>257</v>
      </c>
      <c r="I446" s="76" t="s">
        <v>258</v>
      </c>
      <c r="J446" s="78" t="s">
        <v>252</v>
      </c>
      <c r="K446" s="78" t="s">
        <v>259</v>
      </c>
      <c r="L446" s="76" t="s">
        <v>260</v>
      </c>
      <c r="M446" s="76" t="s">
        <v>261</v>
      </c>
      <c r="N446" s="76" t="s">
        <v>1044</v>
      </c>
      <c r="O446" s="76" t="s">
        <v>1045</v>
      </c>
      <c r="P446" s="76" t="s">
        <v>1046</v>
      </c>
      <c r="Q446" s="76" t="s">
        <v>1047</v>
      </c>
      <c r="R446" s="76" t="s">
        <v>1048</v>
      </c>
      <c r="S446" s="76" t="s">
        <v>267</v>
      </c>
      <c r="T446" s="76" t="s">
        <v>338</v>
      </c>
      <c r="U446" s="76" t="s">
        <v>548</v>
      </c>
      <c r="V446" s="79">
        <v>300000</v>
      </c>
      <c r="W446" s="79">
        <v>0</v>
      </c>
      <c r="X446" s="76" t="s">
        <v>4330</v>
      </c>
      <c r="Y446" s="76" t="s">
        <v>1050</v>
      </c>
      <c r="Z446" s="76" t="s">
        <v>1051</v>
      </c>
      <c r="AA446" s="76" t="s">
        <v>1052</v>
      </c>
      <c r="AB446" s="76" t="s">
        <v>1053</v>
      </c>
      <c r="AC446" s="76" t="s">
        <v>256</v>
      </c>
      <c r="AD446" s="76" t="s">
        <v>1054</v>
      </c>
      <c r="AE446" s="76" t="s">
        <v>222</v>
      </c>
      <c r="AF446" s="76" t="s">
        <v>3354</v>
      </c>
      <c r="AG446" s="76" t="s">
        <v>3348</v>
      </c>
      <c r="AH446" s="76" t="s">
        <v>3349</v>
      </c>
      <c r="AI446" s="78" t="s">
        <v>2832</v>
      </c>
      <c r="AJ446" s="78" t="s">
        <v>3692</v>
      </c>
      <c r="AK446" s="79">
        <v>128562</v>
      </c>
      <c r="AL446" s="76" t="s">
        <v>215</v>
      </c>
      <c r="AM446" s="78" t="s">
        <v>1631</v>
      </c>
      <c r="AN446" s="78" t="s">
        <v>1631</v>
      </c>
      <c r="AO446" s="78" t="s">
        <v>1631</v>
      </c>
      <c r="AP446" s="76" t="s">
        <v>373</v>
      </c>
      <c r="AQ446" s="76" t="s">
        <v>373</v>
      </c>
      <c r="AR446" s="79">
        <v>6945</v>
      </c>
      <c r="AS446" s="79" t="s">
        <v>256</v>
      </c>
      <c r="AT446" s="79">
        <v>0</v>
      </c>
      <c r="AU446" s="76" t="s">
        <v>4331</v>
      </c>
      <c r="AV446" s="79">
        <v>121617</v>
      </c>
      <c r="AW446" s="79">
        <v>0</v>
      </c>
      <c r="AX446" s="79">
        <v>121617</v>
      </c>
      <c r="AY446" s="79">
        <v>0</v>
      </c>
      <c r="AZ446" s="79">
        <v>121617</v>
      </c>
      <c r="BA446" s="76" t="s">
        <v>1044</v>
      </c>
      <c r="BB446" s="78" t="s">
        <v>4013</v>
      </c>
      <c r="BC446" s="78" t="s">
        <v>4013</v>
      </c>
      <c r="BD446" s="76">
        <v>120</v>
      </c>
      <c r="BE446" s="78" t="s">
        <v>2834</v>
      </c>
      <c r="BF446" s="76" t="s">
        <v>4332</v>
      </c>
      <c r="BG446" s="78" t="s">
        <v>2836</v>
      </c>
      <c r="BH446" s="76" t="s">
        <v>4332</v>
      </c>
      <c r="BI446" s="78" t="s">
        <v>2836</v>
      </c>
      <c r="BJ446" s="78" t="s">
        <v>2836</v>
      </c>
      <c r="BK446" s="76" t="s">
        <v>256</v>
      </c>
      <c r="BL446" s="79">
        <v>224839</v>
      </c>
      <c r="BM446" s="79">
        <v>103222</v>
      </c>
      <c r="BN446" s="76" t="s">
        <v>290</v>
      </c>
      <c r="BO446" s="76" t="s">
        <v>291</v>
      </c>
      <c r="BP446" s="76" t="s">
        <v>4333</v>
      </c>
      <c r="BQ446" s="76" t="s">
        <v>256</v>
      </c>
      <c r="BR446" s="76" t="s">
        <v>256</v>
      </c>
      <c r="BS446" s="76" t="s">
        <v>293</v>
      </c>
      <c r="BT446" s="76" t="s">
        <v>256</v>
      </c>
      <c r="BU446" s="76" t="s">
        <v>4334</v>
      </c>
      <c r="BV446" s="76" t="s">
        <v>4335</v>
      </c>
      <c r="BW446" s="76" t="s">
        <v>4336</v>
      </c>
      <c r="BX446" s="76" t="s">
        <v>4337</v>
      </c>
      <c r="BY446" s="76" t="s">
        <v>4338</v>
      </c>
      <c r="BZ446" s="76" t="s">
        <v>256</v>
      </c>
      <c r="CA446" s="76" t="s">
        <v>256</v>
      </c>
      <c r="CB446" s="76" t="s">
        <v>256</v>
      </c>
      <c r="CC446" s="76" t="s">
        <v>256</v>
      </c>
      <c r="CD446" s="76" t="s">
        <v>1060</v>
      </c>
      <c r="CE446" s="76" t="s">
        <v>296</v>
      </c>
      <c r="CF446" s="76" t="s">
        <v>297</v>
      </c>
      <c r="CG446" s="76" t="s">
        <v>297</v>
      </c>
      <c r="CH446" s="76" t="s">
        <v>297</v>
      </c>
      <c r="CI446" s="76" t="s">
        <v>297</v>
      </c>
      <c r="CJ446" s="76" t="s">
        <v>297</v>
      </c>
      <c r="CK446" s="76" t="s">
        <v>297</v>
      </c>
      <c r="CL446" s="79">
        <v>0</v>
      </c>
      <c r="CM446" s="79">
        <v>0</v>
      </c>
      <c r="CN446" s="79">
        <v>0</v>
      </c>
      <c r="CO446" s="79">
        <v>0</v>
      </c>
      <c r="CP446" s="79">
        <v>0</v>
      </c>
      <c r="CQ446" s="79">
        <v>0</v>
      </c>
      <c r="CR446" s="79">
        <v>0</v>
      </c>
      <c r="CS446" s="79">
        <v>0</v>
      </c>
      <c r="CT446" s="79">
        <v>0</v>
      </c>
      <c r="CU446" s="79">
        <v>2021100052024230</v>
      </c>
      <c r="CV446" s="79" t="s">
        <v>256</v>
      </c>
      <c r="CW446" s="76" t="s">
        <v>256</v>
      </c>
      <c r="CX446" s="79" t="s">
        <v>4339</v>
      </c>
      <c r="CY446" s="79" t="s">
        <v>256</v>
      </c>
      <c r="CZ446" s="79" t="s">
        <v>256</v>
      </c>
      <c r="DA446" s="79" t="s">
        <v>256</v>
      </c>
      <c r="DB446" s="79" t="s">
        <v>256</v>
      </c>
      <c r="DC446" s="79" t="s">
        <v>256</v>
      </c>
      <c r="DD446" s="79" t="s">
        <v>256</v>
      </c>
      <c r="DE446" s="79" t="s">
        <v>256</v>
      </c>
      <c r="DF446" s="44" t="s">
        <v>256</v>
      </c>
    </row>
    <row r="447" spans="1:110" x14ac:dyDescent="0.25">
      <c r="A447" s="76" t="s">
        <v>251</v>
      </c>
      <c r="B447" s="77">
        <v>43770</v>
      </c>
      <c r="C447" s="78" t="s">
        <v>252</v>
      </c>
      <c r="D447" s="78" t="s">
        <v>253</v>
      </c>
      <c r="E447" s="76" t="s">
        <v>254</v>
      </c>
      <c r="F447" s="76" t="s">
        <v>255</v>
      </c>
      <c r="G447" s="76" t="s">
        <v>256</v>
      </c>
      <c r="H447" s="76" t="s">
        <v>257</v>
      </c>
      <c r="I447" s="76" t="s">
        <v>258</v>
      </c>
      <c r="J447" s="78" t="s">
        <v>252</v>
      </c>
      <c r="K447" s="78" t="s">
        <v>259</v>
      </c>
      <c r="L447" s="76" t="s">
        <v>260</v>
      </c>
      <c r="M447" s="76" t="s">
        <v>261</v>
      </c>
      <c r="N447" s="76" t="s">
        <v>4340</v>
      </c>
      <c r="O447" s="76" t="s">
        <v>4341</v>
      </c>
      <c r="P447" s="76" t="s">
        <v>4342</v>
      </c>
      <c r="Q447" s="76" t="s">
        <v>4343</v>
      </c>
      <c r="R447" s="76" t="s">
        <v>4344</v>
      </c>
      <c r="S447" s="76" t="s">
        <v>1848</v>
      </c>
      <c r="T447" s="76" t="s">
        <v>338</v>
      </c>
      <c r="U447" s="76" t="s">
        <v>627</v>
      </c>
      <c r="V447" s="79">
        <v>300000</v>
      </c>
      <c r="W447" s="79">
        <v>0</v>
      </c>
      <c r="X447" s="76" t="s">
        <v>4345</v>
      </c>
      <c r="Y447" s="76" t="s">
        <v>1639</v>
      </c>
      <c r="Z447" s="76" t="s">
        <v>272</v>
      </c>
      <c r="AA447" s="76" t="s">
        <v>1640</v>
      </c>
      <c r="AB447" s="76" t="s">
        <v>1641</v>
      </c>
      <c r="AC447" s="76" t="s">
        <v>1642</v>
      </c>
      <c r="AD447" s="76" t="s">
        <v>1643</v>
      </c>
      <c r="AE447" s="76" t="s">
        <v>223</v>
      </c>
      <c r="AF447" s="76" t="s">
        <v>4346</v>
      </c>
      <c r="AG447" s="76" t="s">
        <v>4347</v>
      </c>
      <c r="AH447" s="76" t="s">
        <v>1741</v>
      </c>
      <c r="AI447" s="78" t="s">
        <v>3690</v>
      </c>
      <c r="AJ447" s="78" t="s">
        <v>2754</v>
      </c>
      <c r="AK447" s="79">
        <v>28512</v>
      </c>
      <c r="AL447" s="76" t="s">
        <v>211</v>
      </c>
      <c r="AM447" s="78" t="s">
        <v>2759</v>
      </c>
      <c r="AN447" s="78" t="s">
        <v>2759</v>
      </c>
      <c r="AO447" s="78" t="s">
        <v>2759</v>
      </c>
      <c r="AP447" s="76" t="s">
        <v>232</v>
      </c>
      <c r="AQ447" s="76" t="s">
        <v>232</v>
      </c>
      <c r="AR447" s="79">
        <v>3980</v>
      </c>
      <c r="AS447" s="79" t="s">
        <v>256</v>
      </c>
      <c r="AT447" s="79">
        <v>1426</v>
      </c>
      <c r="AU447" s="76" t="s">
        <v>4348</v>
      </c>
      <c r="AV447" s="79">
        <v>23106</v>
      </c>
      <c r="AW447" s="79">
        <v>1733</v>
      </c>
      <c r="AX447" s="79">
        <v>21373</v>
      </c>
      <c r="AY447" s="79">
        <v>0</v>
      </c>
      <c r="AZ447" s="79">
        <v>23106</v>
      </c>
      <c r="BA447" s="76" t="s">
        <v>1639</v>
      </c>
      <c r="BB447" s="78" t="s">
        <v>2759</v>
      </c>
      <c r="BC447" s="78" t="s">
        <v>2759</v>
      </c>
      <c r="BD447" s="76">
        <v>114</v>
      </c>
      <c r="BE447" s="78" t="s">
        <v>4317</v>
      </c>
      <c r="BF447" s="76" t="s">
        <v>4349</v>
      </c>
      <c r="BG447" s="78" t="s">
        <v>1629</v>
      </c>
      <c r="BH447" s="76" t="s">
        <v>4349</v>
      </c>
      <c r="BI447" s="78" t="s">
        <v>1629</v>
      </c>
      <c r="BJ447" s="78" t="s">
        <v>1629</v>
      </c>
      <c r="BK447" s="76" t="s">
        <v>256</v>
      </c>
      <c r="BL447" s="79">
        <v>300000</v>
      </c>
      <c r="BM447" s="79">
        <v>276894</v>
      </c>
      <c r="BN447" s="76" t="s">
        <v>256</v>
      </c>
      <c r="BO447" s="76" t="s">
        <v>256</v>
      </c>
      <c r="BP447" s="76" t="s">
        <v>256</v>
      </c>
      <c r="BQ447" s="76" t="s">
        <v>256</v>
      </c>
      <c r="BR447" s="76" t="s">
        <v>1642</v>
      </c>
      <c r="BS447" s="76" t="s">
        <v>293</v>
      </c>
      <c r="BT447" s="76" t="s">
        <v>256</v>
      </c>
      <c r="BU447" s="76" t="s">
        <v>256</v>
      </c>
      <c r="BV447" s="76" t="s">
        <v>256</v>
      </c>
      <c r="BW447" s="76" t="s">
        <v>256</v>
      </c>
      <c r="BX447" s="76" t="s">
        <v>256</v>
      </c>
      <c r="BY447" s="76" t="s">
        <v>1171</v>
      </c>
      <c r="BZ447" s="76" t="s">
        <v>256</v>
      </c>
      <c r="CA447" s="76" t="s">
        <v>256</v>
      </c>
      <c r="CB447" s="76" t="s">
        <v>256</v>
      </c>
      <c r="CC447" s="76" t="s">
        <v>256</v>
      </c>
      <c r="CD447" s="76" t="s">
        <v>1647</v>
      </c>
      <c r="CE447" s="76" t="s">
        <v>296</v>
      </c>
      <c r="CF447" s="76" t="s">
        <v>297</v>
      </c>
      <c r="CG447" s="76" t="s">
        <v>297</v>
      </c>
      <c r="CH447" s="76" t="s">
        <v>297</v>
      </c>
      <c r="CI447" s="76" t="s">
        <v>297</v>
      </c>
      <c r="CJ447" s="76" t="s">
        <v>297</v>
      </c>
      <c r="CK447" s="76" t="s">
        <v>297</v>
      </c>
      <c r="CL447" s="79">
        <v>0</v>
      </c>
      <c r="CM447" s="79">
        <v>0</v>
      </c>
      <c r="CN447" s="79">
        <v>0</v>
      </c>
      <c r="CO447" s="79">
        <v>0</v>
      </c>
      <c r="CP447" s="79">
        <v>0</v>
      </c>
      <c r="CQ447" s="79">
        <v>0</v>
      </c>
      <c r="CR447" s="79">
        <v>0</v>
      </c>
      <c r="CS447" s="79">
        <v>0</v>
      </c>
      <c r="CT447" s="79">
        <v>0</v>
      </c>
      <c r="CU447" s="79">
        <v>2021100052024960</v>
      </c>
      <c r="CV447" s="79" t="s">
        <v>256</v>
      </c>
      <c r="CW447" s="76" t="s">
        <v>256</v>
      </c>
      <c r="CX447" s="79" t="s">
        <v>4350</v>
      </c>
      <c r="CY447" s="79" t="s">
        <v>256</v>
      </c>
      <c r="CZ447" s="79" t="s">
        <v>256</v>
      </c>
      <c r="DA447" s="79" t="s">
        <v>256</v>
      </c>
      <c r="DB447" s="79" t="s">
        <v>256</v>
      </c>
      <c r="DC447" s="79" t="s">
        <v>256</v>
      </c>
      <c r="DD447" s="79" t="s">
        <v>256</v>
      </c>
      <c r="DE447" s="79" t="s">
        <v>256</v>
      </c>
      <c r="DF447" s="44" t="s">
        <v>256</v>
      </c>
    </row>
    <row r="448" spans="1:110" x14ac:dyDescent="0.25">
      <c r="A448" s="76" t="s">
        <v>251</v>
      </c>
      <c r="B448" s="77">
        <v>43770</v>
      </c>
      <c r="C448" s="78" t="s">
        <v>252</v>
      </c>
      <c r="D448" s="78" t="s">
        <v>253</v>
      </c>
      <c r="E448" s="76" t="s">
        <v>254</v>
      </c>
      <c r="F448" s="76" t="s">
        <v>255</v>
      </c>
      <c r="G448" s="76" t="s">
        <v>256</v>
      </c>
      <c r="H448" s="76" t="s">
        <v>257</v>
      </c>
      <c r="I448" s="76" t="s">
        <v>258</v>
      </c>
      <c r="J448" s="78" t="s">
        <v>252</v>
      </c>
      <c r="K448" s="78" t="s">
        <v>259</v>
      </c>
      <c r="L448" s="76" t="s">
        <v>260</v>
      </c>
      <c r="M448" s="76" t="s">
        <v>261</v>
      </c>
      <c r="N448" s="76" t="s">
        <v>4351</v>
      </c>
      <c r="O448" s="76" t="s">
        <v>4352</v>
      </c>
      <c r="P448" s="76" t="s">
        <v>4353</v>
      </c>
      <c r="Q448" s="76" t="s">
        <v>4354</v>
      </c>
      <c r="R448" s="76" t="s">
        <v>266</v>
      </c>
      <c r="S448" s="76" t="s">
        <v>267</v>
      </c>
      <c r="T448" s="76" t="s">
        <v>338</v>
      </c>
      <c r="U448" s="76" t="s">
        <v>548</v>
      </c>
      <c r="V448" s="79">
        <v>300000</v>
      </c>
      <c r="W448" s="79">
        <v>0</v>
      </c>
      <c r="X448" s="76" t="s">
        <v>4355</v>
      </c>
      <c r="Y448" s="76" t="s">
        <v>4356</v>
      </c>
      <c r="Z448" s="76" t="s">
        <v>272</v>
      </c>
      <c r="AA448" s="76" t="s">
        <v>496</v>
      </c>
      <c r="AB448" s="76" t="s">
        <v>4357</v>
      </c>
      <c r="AC448" s="76" t="s">
        <v>296</v>
      </c>
      <c r="AD448" s="76" t="s">
        <v>4358</v>
      </c>
      <c r="AE448" s="76" t="s">
        <v>222</v>
      </c>
      <c r="AF448" s="76" t="s">
        <v>3354</v>
      </c>
      <c r="AG448" s="76" t="s">
        <v>3348</v>
      </c>
      <c r="AH448" s="76" t="s">
        <v>3349</v>
      </c>
      <c r="AI448" s="78" t="s">
        <v>3578</v>
      </c>
      <c r="AJ448" s="78" t="s">
        <v>2836</v>
      </c>
      <c r="AK448" s="79">
        <v>173647</v>
      </c>
      <c r="AL448" s="76" t="s">
        <v>216</v>
      </c>
      <c r="AM448" s="78" t="s">
        <v>4359</v>
      </c>
      <c r="AN448" s="78" t="s">
        <v>4360</v>
      </c>
      <c r="AO448" s="78" t="s">
        <v>4359</v>
      </c>
      <c r="AP448" s="76" t="s">
        <v>373</v>
      </c>
      <c r="AQ448" s="76" t="s">
        <v>373</v>
      </c>
      <c r="AR448" s="79">
        <v>4864</v>
      </c>
      <c r="AS448" s="79" t="s">
        <v>256</v>
      </c>
      <c r="AT448" s="79">
        <v>0</v>
      </c>
      <c r="AU448" s="76" t="s">
        <v>4361</v>
      </c>
      <c r="AV448" s="79">
        <v>168783</v>
      </c>
      <c r="AW448" s="79">
        <v>0</v>
      </c>
      <c r="AX448" s="79" t="s">
        <v>256</v>
      </c>
      <c r="AY448" s="79">
        <v>0</v>
      </c>
      <c r="AZ448" s="79">
        <v>168783</v>
      </c>
      <c r="BA448" s="76" t="s">
        <v>4351</v>
      </c>
      <c r="BB448" s="78" t="s">
        <v>4362</v>
      </c>
      <c r="BC448" s="78" t="s">
        <v>4363</v>
      </c>
      <c r="BD448" s="76">
        <v>0</v>
      </c>
      <c r="BE448" s="78" t="s">
        <v>3528</v>
      </c>
      <c r="BF448" s="76" t="s">
        <v>4364</v>
      </c>
      <c r="BG448" s="78" t="s">
        <v>4365</v>
      </c>
      <c r="BH448" s="76" t="s">
        <v>4364</v>
      </c>
      <c r="BI448" s="78" t="s">
        <v>4365</v>
      </c>
      <c r="BJ448" s="78" t="s">
        <v>4365</v>
      </c>
      <c r="BK448" s="76" t="s">
        <v>256</v>
      </c>
      <c r="BL448" s="79">
        <v>300000</v>
      </c>
      <c r="BM448" s="79">
        <v>131217</v>
      </c>
      <c r="BN448" s="76" t="s">
        <v>290</v>
      </c>
      <c r="BO448" s="76" t="s">
        <v>291</v>
      </c>
      <c r="BP448" s="76" t="s">
        <v>4366</v>
      </c>
      <c r="BQ448" s="76" t="s">
        <v>256</v>
      </c>
      <c r="BR448" s="76" t="s">
        <v>256</v>
      </c>
      <c r="BS448" s="76" t="s">
        <v>293</v>
      </c>
      <c r="BT448" s="76" t="s">
        <v>256</v>
      </c>
      <c r="BU448" s="76" t="s">
        <v>256</v>
      </c>
      <c r="BV448" s="76" t="s">
        <v>256</v>
      </c>
      <c r="BW448" s="76" t="s">
        <v>256</v>
      </c>
      <c r="BX448" s="76" t="s">
        <v>256</v>
      </c>
      <c r="BY448" s="76" t="s">
        <v>294</v>
      </c>
      <c r="BZ448" s="76" t="s">
        <v>256</v>
      </c>
      <c r="CA448" s="76" t="s">
        <v>256</v>
      </c>
      <c r="CB448" s="76" t="s">
        <v>256</v>
      </c>
      <c r="CC448" s="76" t="s">
        <v>256</v>
      </c>
      <c r="CD448" s="76" t="s">
        <v>4367</v>
      </c>
      <c r="CE448" s="76" t="s">
        <v>296</v>
      </c>
      <c r="CF448" s="76" t="s">
        <v>297</v>
      </c>
      <c r="CG448" s="76" t="s">
        <v>297</v>
      </c>
      <c r="CH448" s="76" t="s">
        <v>297</v>
      </c>
      <c r="CI448" s="76" t="s">
        <v>297</v>
      </c>
      <c r="CJ448" s="76" t="s">
        <v>297</v>
      </c>
      <c r="CK448" s="76" t="s">
        <v>297</v>
      </c>
      <c r="CL448" s="79">
        <v>0</v>
      </c>
      <c r="CM448" s="79">
        <v>0</v>
      </c>
      <c r="CN448" s="79">
        <v>0</v>
      </c>
      <c r="CO448" s="79">
        <v>0</v>
      </c>
      <c r="CP448" s="79">
        <v>0</v>
      </c>
      <c r="CQ448" s="79">
        <v>0</v>
      </c>
      <c r="CR448" s="79">
        <v>0</v>
      </c>
      <c r="CS448" s="79">
        <v>0</v>
      </c>
      <c r="CT448" s="79">
        <v>0</v>
      </c>
      <c r="CU448" s="79">
        <v>2021100052025180</v>
      </c>
      <c r="CV448" s="79" t="s">
        <v>256</v>
      </c>
      <c r="CW448" s="76" t="s">
        <v>256</v>
      </c>
      <c r="CX448" s="79" t="s">
        <v>4368</v>
      </c>
      <c r="CY448" s="79" t="s">
        <v>256</v>
      </c>
      <c r="CZ448" s="79" t="s">
        <v>256</v>
      </c>
      <c r="DA448" s="79" t="s">
        <v>256</v>
      </c>
      <c r="DB448" s="79" t="s">
        <v>256</v>
      </c>
      <c r="DC448" s="79" t="s">
        <v>256</v>
      </c>
      <c r="DD448" s="79" t="s">
        <v>256</v>
      </c>
      <c r="DE448" s="79" t="s">
        <v>256</v>
      </c>
      <c r="DF448" s="44" t="s">
        <v>256</v>
      </c>
    </row>
    <row r="449" spans="1:110" x14ac:dyDescent="0.25">
      <c r="A449" s="76" t="s">
        <v>251</v>
      </c>
      <c r="B449" s="77">
        <v>43770</v>
      </c>
      <c r="C449" s="78" t="s">
        <v>252</v>
      </c>
      <c r="D449" s="78" t="s">
        <v>253</v>
      </c>
      <c r="E449" s="76" t="s">
        <v>254</v>
      </c>
      <c r="F449" s="76" t="s">
        <v>255</v>
      </c>
      <c r="G449" s="76" t="s">
        <v>256</v>
      </c>
      <c r="H449" s="76" t="s">
        <v>257</v>
      </c>
      <c r="I449" s="76" t="s">
        <v>258</v>
      </c>
      <c r="J449" s="78" t="s">
        <v>252</v>
      </c>
      <c r="K449" s="78" t="s">
        <v>259</v>
      </c>
      <c r="L449" s="76" t="s">
        <v>260</v>
      </c>
      <c r="M449" s="76" t="s">
        <v>261</v>
      </c>
      <c r="N449" s="76" t="s">
        <v>4369</v>
      </c>
      <c r="O449" s="76" t="s">
        <v>4370</v>
      </c>
      <c r="P449" s="76" t="s">
        <v>4371</v>
      </c>
      <c r="Q449" s="76" t="s">
        <v>4372</v>
      </c>
      <c r="R449" s="76" t="s">
        <v>626</v>
      </c>
      <c r="S449" s="76" t="s">
        <v>511</v>
      </c>
      <c r="T449" s="76" t="s">
        <v>268</v>
      </c>
      <c r="U449" s="76" t="s">
        <v>512</v>
      </c>
      <c r="V449" s="79">
        <v>300000</v>
      </c>
      <c r="W449" s="79">
        <v>0</v>
      </c>
      <c r="X449" s="76" t="s">
        <v>4373</v>
      </c>
      <c r="Y449" s="76" t="s">
        <v>4374</v>
      </c>
      <c r="Z449" s="76" t="s">
        <v>272</v>
      </c>
      <c r="AA449" s="76" t="s">
        <v>4375</v>
      </c>
      <c r="AB449" s="76" t="s">
        <v>4376</v>
      </c>
      <c r="AC449" s="76" t="s">
        <v>256</v>
      </c>
      <c r="AD449" s="76" t="s">
        <v>4377</v>
      </c>
      <c r="AE449" s="76" t="s">
        <v>222</v>
      </c>
      <c r="AF449" s="76" t="s">
        <v>4378</v>
      </c>
      <c r="AG449" s="76" t="s">
        <v>4379</v>
      </c>
      <c r="AH449" s="76" t="s">
        <v>1180</v>
      </c>
      <c r="AI449" s="78" t="s">
        <v>3455</v>
      </c>
      <c r="AJ449" s="78" t="s">
        <v>1627</v>
      </c>
      <c r="AK449" s="79">
        <v>30520</v>
      </c>
      <c r="AL449" s="76" t="s">
        <v>212</v>
      </c>
      <c r="AM449" s="78" t="s">
        <v>2769</v>
      </c>
      <c r="AN449" s="78" t="s">
        <v>2769</v>
      </c>
      <c r="AO449" s="78" t="s">
        <v>2769</v>
      </c>
      <c r="AP449" s="76" t="s">
        <v>232</v>
      </c>
      <c r="AQ449" s="76" t="s">
        <v>232</v>
      </c>
      <c r="AR449" s="79">
        <v>3006</v>
      </c>
      <c r="AS449" s="79" t="s">
        <v>256</v>
      </c>
      <c r="AT449" s="79">
        <v>3795</v>
      </c>
      <c r="AU449" s="76" t="s">
        <v>4380</v>
      </c>
      <c r="AV449" s="79">
        <v>23719</v>
      </c>
      <c r="AW449" s="79">
        <v>1779</v>
      </c>
      <c r="AX449" s="79">
        <v>21940</v>
      </c>
      <c r="AY449" s="79">
        <v>0</v>
      </c>
      <c r="AZ449" s="79">
        <v>23719</v>
      </c>
      <c r="BA449" s="76" t="s">
        <v>4381</v>
      </c>
      <c r="BB449" s="78" t="s">
        <v>1612</v>
      </c>
      <c r="BC449" s="78" t="s">
        <v>1612</v>
      </c>
      <c r="BD449" s="76">
        <v>160</v>
      </c>
      <c r="BE449" s="78" t="s">
        <v>4382</v>
      </c>
      <c r="BF449" s="76" t="s">
        <v>4383</v>
      </c>
      <c r="BG449" s="78" t="s">
        <v>4382</v>
      </c>
      <c r="BH449" s="76" t="s">
        <v>4383</v>
      </c>
      <c r="BI449" s="78" t="s">
        <v>4382</v>
      </c>
      <c r="BJ449" s="78" t="s">
        <v>4382</v>
      </c>
      <c r="BK449" s="76" t="s">
        <v>256</v>
      </c>
      <c r="BL449" s="79">
        <v>300000</v>
      </c>
      <c r="BM449" s="79">
        <v>276281</v>
      </c>
      <c r="BN449" s="76" t="s">
        <v>256</v>
      </c>
      <c r="BO449" s="76" t="s">
        <v>256</v>
      </c>
      <c r="BP449" s="76" t="s">
        <v>256</v>
      </c>
      <c r="BQ449" s="76" t="s">
        <v>256</v>
      </c>
      <c r="BR449" s="76" t="s">
        <v>256</v>
      </c>
      <c r="BS449" s="76" t="s">
        <v>293</v>
      </c>
      <c r="BT449" s="76" t="s">
        <v>256</v>
      </c>
      <c r="BU449" s="76" t="s">
        <v>256</v>
      </c>
      <c r="BV449" s="76" t="s">
        <v>256</v>
      </c>
      <c r="BW449" s="76" t="s">
        <v>256</v>
      </c>
      <c r="BX449" s="76" t="s">
        <v>256</v>
      </c>
      <c r="BY449" s="76" t="s">
        <v>294</v>
      </c>
      <c r="BZ449" s="76" t="s">
        <v>256</v>
      </c>
      <c r="CA449" s="76" t="s">
        <v>256</v>
      </c>
      <c r="CB449" s="76" t="s">
        <v>256</v>
      </c>
      <c r="CC449" s="76" t="s">
        <v>256</v>
      </c>
      <c r="CD449" s="76" t="s">
        <v>4384</v>
      </c>
      <c r="CE449" s="76" t="s">
        <v>296</v>
      </c>
      <c r="CF449" s="76" t="s">
        <v>297</v>
      </c>
      <c r="CG449" s="76" t="s">
        <v>297</v>
      </c>
      <c r="CH449" s="76" t="s">
        <v>297</v>
      </c>
      <c r="CI449" s="76" t="s">
        <v>297</v>
      </c>
      <c r="CJ449" s="76" t="s">
        <v>297</v>
      </c>
      <c r="CK449" s="76" t="s">
        <v>297</v>
      </c>
      <c r="CL449" s="79">
        <v>0</v>
      </c>
      <c r="CM449" s="79">
        <v>0</v>
      </c>
      <c r="CN449" s="79">
        <v>0</v>
      </c>
      <c r="CO449" s="79">
        <v>0</v>
      </c>
      <c r="CP449" s="79">
        <v>0</v>
      </c>
      <c r="CQ449" s="79">
        <v>0</v>
      </c>
      <c r="CR449" s="79">
        <v>0</v>
      </c>
      <c r="CS449" s="79">
        <v>0</v>
      </c>
      <c r="CT449" s="79">
        <v>0</v>
      </c>
      <c r="CU449" s="79">
        <v>2021100052025600</v>
      </c>
      <c r="CV449" s="79" t="s">
        <v>256</v>
      </c>
      <c r="CW449" s="76" t="s">
        <v>256</v>
      </c>
      <c r="CX449" s="79" t="s">
        <v>4385</v>
      </c>
      <c r="CY449" s="79" t="s">
        <v>256</v>
      </c>
      <c r="CZ449" s="79" t="s">
        <v>256</v>
      </c>
      <c r="DA449" s="79" t="s">
        <v>256</v>
      </c>
      <c r="DB449" s="79" t="s">
        <v>256</v>
      </c>
      <c r="DC449" s="79" t="s">
        <v>256</v>
      </c>
      <c r="DD449" s="79" t="s">
        <v>256</v>
      </c>
      <c r="DE449" s="79" t="s">
        <v>256</v>
      </c>
      <c r="DF449" s="44" t="s">
        <v>256</v>
      </c>
    </row>
    <row r="450" spans="1:110" x14ac:dyDescent="0.25">
      <c r="A450" s="76" t="s">
        <v>251</v>
      </c>
      <c r="B450" s="77">
        <v>43770</v>
      </c>
      <c r="C450" s="78" t="s">
        <v>252</v>
      </c>
      <c r="D450" s="78" t="s">
        <v>253</v>
      </c>
      <c r="E450" s="76" t="s">
        <v>254</v>
      </c>
      <c r="F450" s="76" t="s">
        <v>255</v>
      </c>
      <c r="G450" s="76" t="s">
        <v>256</v>
      </c>
      <c r="H450" s="76" t="s">
        <v>257</v>
      </c>
      <c r="I450" s="76" t="s">
        <v>258</v>
      </c>
      <c r="J450" s="78" t="s">
        <v>252</v>
      </c>
      <c r="K450" s="78" t="s">
        <v>259</v>
      </c>
      <c r="L450" s="76" t="s">
        <v>260</v>
      </c>
      <c r="M450" s="76" t="s">
        <v>261</v>
      </c>
      <c r="N450" s="76" t="s">
        <v>4386</v>
      </c>
      <c r="O450" s="76" t="s">
        <v>4387</v>
      </c>
      <c r="P450" s="76" t="s">
        <v>4388</v>
      </c>
      <c r="Q450" s="76" t="s">
        <v>4389</v>
      </c>
      <c r="R450" s="76" t="s">
        <v>1261</v>
      </c>
      <c r="S450" s="76" t="s">
        <v>267</v>
      </c>
      <c r="T450" s="76" t="s">
        <v>338</v>
      </c>
      <c r="U450" s="76" t="s">
        <v>548</v>
      </c>
      <c r="V450" s="79">
        <v>300000</v>
      </c>
      <c r="W450" s="79">
        <v>0</v>
      </c>
      <c r="X450" s="76" t="s">
        <v>4390</v>
      </c>
      <c r="Y450" s="76" t="s">
        <v>4391</v>
      </c>
      <c r="Z450" s="76" t="s">
        <v>2559</v>
      </c>
      <c r="AA450" s="76" t="s">
        <v>2560</v>
      </c>
      <c r="AB450" s="76" t="s">
        <v>4392</v>
      </c>
      <c r="AC450" s="76" t="s">
        <v>642</v>
      </c>
      <c r="AD450" s="76" t="s">
        <v>4393</v>
      </c>
      <c r="AE450" s="76" t="s">
        <v>222</v>
      </c>
      <c r="AF450" s="76" t="s">
        <v>2518</v>
      </c>
      <c r="AG450" s="76" t="s">
        <v>2519</v>
      </c>
      <c r="AH450" s="76" t="s">
        <v>555</v>
      </c>
      <c r="AI450" s="78" t="s">
        <v>1627</v>
      </c>
      <c r="AJ450" s="78" t="s">
        <v>2759</v>
      </c>
      <c r="AK450" s="79">
        <v>1739</v>
      </c>
      <c r="AL450" s="76" t="s">
        <v>209</v>
      </c>
      <c r="AM450" s="78" t="s">
        <v>4394</v>
      </c>
      <c r="AN450" s="78" t="s">
        <v>4394</v>
      </c>
      <c r="AO450" s="78" t="s">
        <v>4394</v>
      </c>
      <c r="AP450" s="76" t="s">
        <v>317</v>
      </c>
      <c r="AQ450" s="76" t="s">
        <v>373</v>
      </c>
      <c r="AR450" s="79">
        <v>0</v>
      </c>
      <c r="AS450" s="79" t="s">
        <v>256</v>
      </c>
      <c r="AT450" s="79">
        <v>0</v>
      </c>
      <c r="AU450" s="76" t="s">
        <v>256</v>
      </c>
      <c r="AV450" s="79">
        <v>1739</v>
      </c>
      <c r="AW450" s="79">
        <v>0</v>
      </c>
      <c r="AX450" s="79">
        <v>1739</v>
      </c>
      <c r="AY450" s="79">
        <v>0</v>
      </c>
      <c r="AZ450" s="79">
        <v>1739</v>
      </c>
      <c r="BA450" s="76" t="s">
        <v>4386</v>
      </c>
      <c r="BB450" s="78" t="s">
        <v>4394</v>
      </c>
      <c r="BC450" s="78" t="s">
        <v>1610</v>
      </c>
      <c r="BD450" s="76">
        <v>142</v>
      </c>
      <c r="BE450" s="78" t="s">
        <v>659</v>
      </c>
      <c r="BF450" s="76" t="s">
        <v>4395</v>
      </c>
      <c r="BG450" s="78" t="s">
        <v>4396</v>
      </c>
      <c r="BH450" s="76" t="s">
        <v>4395</v>
      </c>
      <c r="BI450" s="78" t="s">
        <v>4396</v>
      </c>
      <c r="BJ450" s="78" t="s">
        <v>4396</v>
      </c>
      <c r="BK450" s="76" t="s">
        <v>256</v>
      </c>
      <c r="BL450" s="79">
        <v>245249</v>
      </c>
      <c r="BM450" s="79">
        <v>243510</v>
      </c>
      <c r="BN450" s="76" t="s">
        <v>290</v>
      </c>
      <c r="BO450" s="76" t="s">
        <v>256</v>
      </c>
      <c r="BP450" s="76" t="s">
        <v>256</v>
      </c>
      <c r="BQ450" s="76" t="s">
        <v>256</v>
      </c>
      <c r="BR450" s="76" t="s">
        <v>256</v>
      </c>
      <c r="BS450" s="76" t="s">
        <v>293</v>
      </c>
      <c r="BT450" s="76" t="s">
        <v>256</v>
      </c>
      <c r="BU450" s="76" t="s">
        <v>256</v>
      </c>
      <c r="BV450" s="76" t="s">
        <v>256</v>
      </c>
      <c r="BW450" s="76" t="s">
        <v>256</v>
      </c>
      <c r="BX450" s="76" t="s">
        <v>256</v>
      </c>
      <c r="BY450" s="76" t="s">
        <v>294</v>
      </c>
      <c r="BZ450" s="76" t="s">
        <v>256</v>
      </c>
      <c r="CA450" s="76" t="s">
        <v>256</v>
      </c>
      <c r="CB450" s="76" t="s">
        <v>256</v>
      </c>
      <c r="CC450" s="76" t="s">
        <v>256</v>
      </c>
      <c r="CD450" s="76" t="s">
        <v>4397</v>
      </c>
      <c r="CE450" s="76" t="s">
        <v>296</v>
      </c>
      <c r="CF450" s="76" t="s">
        <v>297</v>
      </c>
      <c r="CG450" s="76" t="s">
        <v>297</v>
      </c>
      <c r="CH450" s="76" t="s">
        <v>297</v>
      </c>
      <c r="CI450" s="76" t="s">
        <v>297</v>
      </c>
      <c r="CJ450" s="76" t="s">
        <v>297</v>
      </c>
      <c r="CK450" s="76" t="s">
        <v>297</v>
      </c>
      <c r="CL450" s="79">
        <v>0</v>
      </c>
      <c r="CM450" s="79">
        <v>0</v>
      </c>
      <c r="CN450" s="79">
        <v>0</v>
      </c>
      <c r="CO450" s="79">
        <v>0</v>
      </c>
      <c r="CP450" s="79">
        <v>0</v>
      </c>
      <c r="CQ450" s="79">
        <v>0</v>
      </c>
      <c r="CR450" s="79">
        <v>0</v>
      </c>
      <c r="CS450" s="79">
        <v>0</v>
      </c>
      <c r="CT450" s="79">
        <v>0</v>
      </c>
      <c r="CU450" s="79">
        <v>2021100052041850</v>
      </c>
      <c r="CV450" s="79" t="s">
        <v>256</v>
      </c>
      <c r="CW450" s="76" t="s">
        <v>256</v>
      </c>
      <c r="CX450" s="79" t="s">
        <v>4398</v>
      </c>
      <c r="CY450" s="79" t="s">
        <v>256</v>
      </c>
      <c r="CZ450" s="79" t="s">
        <v>256</v>
      </c>
      <c r="DA450" s="79" t="s">
        <v>256</v>
      </c>
      <c r="DB450" s="79" t="s">
        <v>256</v>
      </c>
      <c r="DC450" s="79" t="s">
        <v>256</v>
      </c>
      <c r="DD450" s="79" t="s">
        <v>256</v>
      </c>
      <c r="DE450" s="79" t="s">
        <v>256</v>
      </c>
      <c r="DF450" s="44" t="s">
        <v>256</v>
      </c>
    </row>
    <row r="451" spans="1:110" x14ac:dyDescent="0.25">
      <c r="A451" s="76" t="s">
        <v>251</v>
      </c>
      <c r="B451" s="77">
        <v>43770</v>
      </c>
      <c r="C451" s="78" t="s">
        <v>252</v>
      </c>
      <c r="D451" s="78" t="s">
        <v>253</v>
      </c>
      <c r="E451" s="76" t="s">
        <v>254</v>
      </c>
      <c r="F451" s="76" t="s">
        <v>255</v>
      </c>
      <c r="G451" s="76" t="s">
        <v>256</v>
      </c>
      <c r="H451" s="76" t="s">
        <v>257</v>
      </c>
      <c r="I451" s="76" t="s">
        <v>258</v>
      </c>
      <c r="J451" s="78" t="s">
        <v>252</v>
      </c>
      <c r="K451" s="78" t="s">
        <v>259</v>
      </c>
      <c r="L451" s="76" t="s">
        <v>260</v>
      </c>
      <c r="M451" s="76" t="s">
        <v>261</v>
      </c>
      <c r="N451" s="76" t="s">
        <v>4386</v>
      </c>
      <c r="O451" s="76" t="s">
        <v>4387</v>
      </c>
      <c r="P451" s="76" t="s">
        <v>4388</v>
      </c>
      <c r="Q451" s="76" t="s">
        <v>4389</v>
      </c>
      <c r="R451" s="76" t="s">
        <v>1261</v>
      </c>
      <c r="S451" s="76" t="s">
        <v>267</v>
      </c>
      <c r="T451" s="76" t="s">
        <v>338</v>
      </c>
      <c r="U451" s="76" t="s">
        <v>548</v>
      </c>
      <c r="V451" s="79">
        <v>300000</v>
      </c>
      <c r="W451" s="79">
        <v>0</v>
      </c>
      <c r="X451" s="76" t="s">
        <v>4390</v>
      </c>
      <c r="Y451" s="76" t="s">
        <v>4391</v>
      </c>
      <c r="Z451" s="76" t="s">
        <v>2559</v>
      </c>
      <c r="AA451" s="76" t="s">
        <v>2560</v>
      </c>
      <c r="AB451" s="76" t="s">
        <v>4392</v>
      </c>
      <c r="AC451" s="76" t="s">
        <v>642</v>
      </c>
      <c r="AD451" s="76" t="s">
        <v>4393</v>
      </c>
      <c r="AE451" s="76" t="s">
        <v>222</v>
      </c>
      <c r="AF451" s="76" t="s">
        <v>2518</v>
      </c>
      <c r="AG451" s="76" t="s">
        <v>2519</v>
      </c>
      <c r="AH451" s="76" t="s">
        <v>555</v>
      </c>
      <c r="AI451" s="78" t="s">
        <v>1627</v>
      </c>
      <c r="AJ451" s="78" t="s">
        <v>2759</v>
      </c>
      <c r="AK451" s="79">
        <v>3116</v>
      </c>
      <c r="AL451" s="76" t="s">
        <v>209</v>
      </c>
      <c r="AM451" s="78" t="s">
        <v>2769</v>
      </c>
      <c r="AN451" s="78" t="s">
        <v>2769</v>
      </c>
      <c r="AO451" s="78" t="s">
        <v>2769</v>
      </c>
      <c r="AP451" s="76" t="s">
        <v>317</v>
      </c>
      <c r="AQ451" s="76" t="s">
        <v>373</v>
      </c>
      <c r="AR451" s="79">
        <v>0</v>
      </c>
      <c r="AS451" s="79" t="s">
        <v>256</v>
      </c>
      <c r="AT451" s="79">
        <v>0</v>
      </c>
      <c r="AU451" s="76" t="s">
        <v>256</v>
      </c>
      <c r="AV451" s="79">
        <v>3116</v>
      </c>
      <c r="AW451" s="79">
        <v>0</v>
      </c>
      <c r="AX451" s="79">
        <v>3116</v>
      </c>
      <c r="AY451" s="79">
        <v>0</v>
      </c>
      <c r="AZ451" s="79">
        <v>3116</v>
      </c>
      <c r="BA451" s="76" t="s">
        <v>4386</v>
      </c>
      <c r="BB451" s="78" t="s">
        <v>259</v>
      </c>
      <c r="BC451" s="78" t="s">
        <v>259</v>
      </c>
      <c r="BD451" s="76">
        <v>154</v>
      </c>
      <c r="BE451" s="78" t="s">
        <v>663</v>
      </c>
      <c r="BF451" s="76" t="s">
        <v>4399</v>
      </c>
      <c r="BG451" s="78" t="s">
        <v>2771</v>
      </c>
      <c r="BH451" s="76" t="s">
        <v>4399</v>
      </c>
      <c r="BI451" s="78" t="s">
        <v>2771</v>
      </c>
      <c r="BJ451" s="78" t="s">
        <v>2771</v>
      </c>
      <c r="BK451" s="76" t="s">
        <v>256</v>
      </c>
      <c r="BL451" s="79">
        <v>243510</v>
      </c>
      <c r="BM451" s="79">
        <v>240394</v>
      </c>
      <c r="BN451" s="76" t="s">
        <v>290</v>
      </c>
      <c r="BO451" s="76" t="s">
        <v>291</v>
      </c>
      <c r="BP451" s="76" t="s">
        <v>4400</v>
      </c>
      <c r="BQ451" s="76" t="s">
        <v>256</v>
      </c>
      <c r="BR451" s="76" t="s">
        <v>256</v>
      </c>
      <c r="BS451" s="76" t="s">
        <v>293</v>
      </c>
      <c r="BT451" s="76" t="s">
        <v>256</v>
      </c>
      <c r="BU451" s="76" t="s">
        <v>256</v>
      </c>
      <c r="BV451" s="76" t="s">
        <v>256</v>
      </c>
      <c r="BW451" s="76" t="s">
        <v>256</v>
      </c>
      <c r="BX451" s="76" t="s">
        <v>256</v>
      </c>
      <c r="BY451" s="76" t="s">
        <v>294</v>
      </c>
      <c r="BZ451" s="76" t="s">
        <v>256</v>
      </c>
      <c r="CA451" s="76" t="s">
        <v>256</v>
      </c>
      <c r="CB451" s="76" t="s">
        <v>256</v>
      </c>
      <c r="CC451" s="76" t="s">
        <v>256</v>
      </c>
      <c r="CD451" s="76" t="s">
        <v>4397</v>
      </c>
      <c r="CE451" s="76" t="s">
        <v>296</v>
      </c>
      <c r="CF451" s="76" t="s">
        <v>297</v>
      </c>
      <c r="CG451" s="76" t="s">
        <v>297</v>
      </c>
      <c r="CH451" s="76" t="s">
        <v>297</v>
      </c>
      <c r="CI451" s="76" t="s">
        <v>297</v>
      </c>
      <c r="CJ451" s="76" t="s">
        <v>297</v>
      </c>
      <c r="CK451" s="76" t="s">
        <v>297</v>
      </c>
      <c r="CL451" s="79">
        <v>0</v>
      </c>
      <c r="CM451" s="79">
        <v>0</v>
      </c>
      <c r="CN451" s="79">
        <v>0</v>
      </c>
      <c r="CO451" s="79">
        <v>0</v>
      </c>
      <c r="CP451" s="79">
        <v>0</v>
      </c>
      <c r="CQ451" s="79">
        <v>0</v>
      </c>
      <c r="CR451" s="79">
        <v>0</v>
      </c>
      <c r="CS451" s="79">
        <v>0</v>
      </c>
      <c r="CT451" s="79">
        <v>0</v>
      </c>
      <c r="CU451" s="79">
        <v>2021100052049940</v>
      </c>
      <c r="CV451" s="79" t="s">
        <v>256</v>
      </c>
      <c r="CW451" s="76" t="s">
        <v>256</v>
      </c>
      <c r="CX451" s="79" t="s">
        <v>4401</v>
      </c>
      <c r="CY451" s="79" t="s">
        <v>256</v>
      </c>
      <c r="CZ451" s="79" t="s">
        <v>256</v>
      </c>
      <c r="DA451" s="79" t="s">
        <v>256</v>
      </c>
      <c r="DB451" s="79" t="s">
        <v>256</v>
      </c>
      <c r="DC451" s="79" t="s">
        <v>256</v>
      </c>
      <c r="DD451" s="79" t="s">
        <v>256</v>
      </c>
      <c r="DE451" s="79" t="s">
        <v>256</v>
      </c>
      <c r="DF451" s="44" t="s">
        <v>256</v>
      </c>
    </row>
    <row r="452" spans="1:110" x14ac:dyDescent="0.25">
      <c r="A452" s="76" t="s">
        <v>251</v>
      </c>
      <c r="B452" s="77">
        <v>43770</v>
      </c>
      <c r="C452" s="78" t="s">
        <v>252</v>
      </c>
      <c r="D452" s="78" t="s">
        <v>253</v>
      </c>
      <c r="E452" s="76" t="s">
        <v>254</v>
      </c>
      <c r="F452" s="76" t="s">
        <v>255</v>
      </c>
      <c r="G452" s="76" t="s">
        <v>256</v>
      </c>
      <c r="H452" s="76" t="s">
        <v>257</v>
      </c>
      <c r="I452" s="76" t="s">
        <v>258</v>
      </c>
      <c r="J452" s="78" t="s">
        <v>252</v>
      </c>
      <c r="K452" s="78" t="s">
        <v>259</v>
      </c>
      <c r="L452" s="76" t="s">
        <v>260</v>
      </c>
      <c r="M452" s="76" t="s">
        <v>261</v>
      </c>
      <c r="N452" s="76" t="s">
        <v>4386</v>
      </c>
      <c r="O452" s="76" t="s">
        <v>4387</v>
      </c>
      <c r="P452" s="76" t="s">
        <v>4388</v>
      </c>
      <c r="Q452" s="76" t="s">
        <v>4389</v>
      </c>
      <c r="R452" s="76" t="s">
        <v>1261</v>
      </c>
      <c r="S452" s="76" t="s">
        <v>267</v>
      </c>
      <c r="T452" s="76" t="s">
        <v>338</v>
      </c>
      <c r="U452" s="76" t="s">
        <v>548</v>
      </c>
      <c r="V452" s="79">
        <v>300000</v>
      </c>
      <c r="W452" s="79">
        <v>0</v>
      </c>
      <c r="X452" s="76" t="s">
        <v>4390</v>
      </c>
      <c r="Y452" s="76" t="s">
        <v>4391</v>
      </c>
      <c r="Z452" s="76" t="s">
        <v>2559</v>
      </c>
      <c r="AA452" s="76" t="s">
        <v>2560</v>
      </c>
      <c r="AB452" s="76" t="s">
        <v>4392</v>
      </c>
      <c r="AC452" s="76" t="s">
        <v>642</v>
      </c>
      <c r="AD452" s="76" t="s">
        <v>4393</v>
      </c>
      <c r="AE452" s="76" t="s">
        <v>222</v>
      </c>
      <c r="AF452" s="76" t="s">
        <v>2518</v>
      </c>
      <c r="AG452" s="76" t="s">
        <v>2519</v>
      </c>
      <c r="AH452" s="76" t="s">
        <v>555</v>
      </c>
      <c r="AI452" s="78" t="s">
        <v>1627</v>
      </c>
      <c r="AJ452" s="78" t="s">
        <v>2759</v>
      </c>
      <c r="AK452" s="79">
        <v>57821</v>
      </c>
      <c r="AL452" s="76" t="s">
        <v>213</v>
      </c>
      <c r="AM452" s="78" t="s">
        <v>1746</v>
      </c>
      <c r="AN452" s="78" t="s">
        <v>3620</v>
      </c>
      <c r="AO452" s="78" t="s">
        <v>1746</v>
      </c>
      <c r="AP452" s="76" t="s">
        <v>373</v>
      </c>
      <c r="AQ452" s="76" t="s">
        <v>373</v>
      </c>
      <c r="AR452" s="79">
        <v>3070</v>
      </c>
      <c r="AS452" s="79" t="s">
        <v>256</v>
      </c>
      <c r="AT452" s="79">
        <v>0</v>
      </c>
      <c r="AU452" s="76" t="s">
        <v>4402</v>
      </c>
      <c r="AV452" s="79">
        <v>54751</v>
      </c>
      <c r="AW452" s="79">
        <v>0</v>
      </c>
      <c r="AX452" s="79">
        <v>54751</v>
      </c>
      <c r="AY452" s="79">
        <v>0</v>
      </c>
      <c r="AZ452" s="79">
        <v>54751</v>
      </c>
      <c r="BA452" s="76" t="s">
        <v>4386</v>
      </c>
      <c r="BB452" s="78" t="s">
        <v>4177</v>
      </c>
      <c r="BC452" s="78" t="s">
        <v>4018</v>
      </c>
      <c r="BD452" s="76">
        <v>151</v>
      </c>
      <c r="BE452" s="78" t="s">
        <v>4019</v>
      </c>
      <c r="BF452" s="76" t="s">
        <v>4403</v>
      </c>
      <c r="BG452" s="78" t="s">
        <v>661</v>
      </c>
      <c r="BH452" s="76" t="s">
        <v>4403</v>
      </c>
      <c r="BI452" s="78" t="s">
        <v>661</v>
      </c>
      <c r="BJ452" s="78" t="s">
        <v>661</v>
      </c>
      <c r="BK452" s="76" t="s">
        <v>256</v>
      </c>
      <c r="BL452" s="79">
        <v>300000</v>
      </c>
      <c r="BM452" s="79">
        <v>245249</v>
      </c>
      <c r="BN452" s="76" t="s">
        <v>290</v>
      </c>
      <c r="BO452" s="76" t="s">
        <v>256</v>
      </c>
      <c r="BP452" s="76" t="s">
        <v>256</v>
      </c>
      <c r="BQ452" s="76" t="s">
        <v>256</v>
      </c>
      <c r="BR452" s="76" t="s">
        <v>256</v>
      </c>
      <c r="BS452" s="76" t="s">
        <v>293</v>
      </c>
      <c r="BT452" s="76" t="s">
        <v>256</v>
      </c>
      <c r="BU452" s="76" t="s">
        <v>256</v>
      </c>
      <c r="BV452" s="76" t="s">
        <v>256</v>
      </c>
      <c r="BW452" s="76" t="s">
        <v>256</v>
      </c>
      <c r="BX452" s="76" t="s">
        <v>256</v>
      </c>
      <c r="BY452" s="76" t="s">
        <v>294</v>
      </c>
      <c r="BZ452" s="76" t="s">
        <v>256</v>
      </c>
      <c r="CA452" s="76" t="s">
        <v>256</v>
      </c>
      <c r="CB452" s="76" t="s">
        <v>256</v>
      </c>
      <c r="CC452" s="76" t="s">
        <v>256</v>
      </c>
      <c r="CD452" s="76" t="s">
        <v>4397</v>
      </c>
      <c r="CE452" s="76" t="s">
        <v>296</v>
      </c>
      <c r="CF452" s="76" t="s">
        <v>297</v>
      </c>
      <c r="CG452" s="76" t="s">
        <v>297</v>
      </c>
      <c r="CH452" s="76" t="s">
        <v>297</v>
      </c>
      <c r="CI452" s="76" t="s">
        <v>297</v>
      </c>
      <c r="CJ452" s="76" t="s">
        <v>297</v>
      </c>
      <c r="CK452" s="76" t="s">
        <v>297</v>
      </c>
      <c r="CL452" s="79">
        <v>0</v>
      </c>
      <c r="CM452" s="79">
        <v>0</v>
      </c>
      <c r="CN452" s="79">
        <v>0</v>
      </c>
      <c r="CO452" s="79">
        <v>0</v>
      </c>
      <c r="CP452" s="79">
        <v>0</v>
      </c>
      <c r="CQ452" s="79">
        <v>0</v>
      </c>
      <c r="CR452" s="79">
        <v>0</v>
      </c>
      <c r="CS452" s="79">
        <v>0</v>
      </c>
      <c r="CT452" s="79">
        <v>0</v>
      </c>
      <c r="CU452" s="79">
        <v>2021100052026500</v>
      </c>
      <c r="CV452" s="79" t="s">
        <v>256</v>
      </c>
      <c r="CW452" s="76" t="s">
        <v>256</v>
      </c>
      <c r="CX452" s="79" t="s">
        <v>4404</v>
      </c>
      <c r="CY452" s="79" t="s">
        <v>256</v>
      </c>
      <c r="CZ452" s="79" t="s">
        <v>256</v>
      </c>
      <c r="DA452" s="79" t="s">
        <v>256</v>
      </c>
      <c r="DB452" s="79" t="s">
        <v>256</v>
      </c>
      <c r="DC452" s="79" t="s">
        <v>256</v>
      </c>
      <c r="DD452" s="79" t="s">
        <v>256</v>
      </c>
      <c r="DE452" s="79" t="s">
        <v>256</v>
      </c>
      <c r="DF452" s="44" t="s">
        <v>256</v>
      </c>
    </row>
    <row r="453" spans="1:110" x14ac:dyDescent="0.25">
      <c r="A453" s="76" t="s">
        <v>251</v>
      </c>
      <c r="B453" s="77">
        <v>43770</v>
      </c>
      <c r="C453" s="78" t="s">
        <v>252</v>
      </c>
      <c r="D453" s="78" t="s">
        <v>253</v>
      </c>
      <c r="E453" s="76" t="s">
        <v>254</v>
      </c>
      <c r="F453" s="76" t="s">
        <v>255</v>
      </c>
      <c r="G453" s="76" t="s">
        <v>256</v>
      </c>
      <c r="H453" s="76" t="s">
        <v>257</v>
      </c>
      <c r="I453" s="76" t="s">
        <v>258</v>
      </c>
      <c r="J453" s="78" t="s">
        <v>252</v>
      </c>
      <c r="K453" s="78" t="s">
        <v>259</v>
      </c>
      <c r="L453" s="76" t="s">
        <v>260</v>
      </c>
      <c r="M453" s="76" t="s">
        <v>261</v>
      </c>
      <c r="N453" s="76" t="s">
        <v>1386</v>
      </c>
      <c r="O453" s="76" t="s">
        <v>1387</v>
      </c>
      <c r="P453" s="76" t="s">
        <v>1388</v>
      </c>
      <c r="Q453" s="76" t="s">
        <v>1386</v>
      </c>
      <c r="R453" s="76" t="s">
        <v>1389</v>
      </c>
      <c r="S453" s="76" t="s">
        <v>422</v>
      </c>
      <c r="T453" s="76" t="s">
        <v>338</v>
      </c>
      <c r="U453" s="76" t="s">
        <v>203</v>
      </c>
      <c r="V453" s="79">
        <v>300000</v>
      </c>
      <c r="W453" s="79">
        <v>0</v>
      </c>
      <c r="X453" s="76" t="s">
        <v>4405</v>
      </c>
      <c r="Y453" s="76" t="s">
        <v>610</v>
      </c>
      <c r="Z453" s="76" t="s">
        <v>362</v>
      </c>
      <c r="AA453" s="76" t="s">
        <v>611</v>
      </c>
      <c r="AB453" s="76" t="s">
        <v>612</v>
      </c>
      <c r="AC453" s="76" t="s">
        <v>613</v>
      </c>
      <c r="AD453" s="76" t="s">
        <v>614</v>
      </c>
      <c r="AE453" s="76" t="s">
        <v>222</v>
      </c>
      <c r="AF453" s="76" t="s">
        <v>2929</v>
      </c>
      <c r="AG453" s="76" t="s">
        <v>2930</v>
      </c>
      <c r="AH453" s="76" t="s">
        <v>431</v>
      </c>
      <c r="AI453" s="78" t="s">
        <v>4123</v>
      </c>
      <c r="AJ453" s="78" t="s">
        <v>4123</v>
      </c>
      <c r="AK453" s="79">
        <v>30185</v>
      </c>
      <c r="AL453" s="76" t="s">
        <v>212</v>
      </c>
      <c r="AM453" s="78" t="s">
        <v>1626</v>
      </c>
      <c r="AN453" s="78" t="s">
        <v>1627</v>
      </c>
      <c r="AO453" s="78" t="s">
        <v>1627</v>
      </c>
      <c r="AP453" s="76" t="s">
        <v>373</v>
      </c>
      <c r="AQ453" s="76" t="s">
        <v>373</v>
      </c>
      <c r="AR453" s="79">
        <v>2910</v>
      </c>
      <c r="AS453" s="79" t="s">
        <v>256</v>
      </c>
      <c r="AT453" s="79">
        <v>0</v>
      </c>
      <c r="AU453" s="76" t="s">
        <v>4406</v>
      </c>
      <c r="AV453" s="79">
        <v>27275</v>
      </c>
      <c r="AW453" s="79">
        <v>0</v>
      </c>
      <c r="AX453" s="79">
        <v>27275</v>
      </c>
      <c r="AY453" s="79">
        <v>0</v>
      </c>
      <c r="AZ453" s="79">
        <v>27275</v>
      </c>
      <c r="BA453" s="76" t="s">
        <v>1386</v>
      </c>
      <c r="BB453" s="78" t="s">
        <v>3411</v>
      </c>
      <c r="BC453" s="78" t="s">
        <v>2833</v>
      </c>
      <c r="BD453" s="76">
        <v>111</v>
      </c>
      <c r="BE453" s="78" t="s">
        <v>2761</v>
      </c>
      <c r="BF453" s="76" t="s">
        <v>4407</v>
      </c>
      <c r="BG453" s="78" t="s">
        <v>1744</v>
      </c>
      <c r="BH453" s="76" t="s">
        <v>4407</v>
      </c>
      <c r="BI453" s="78" t="s">
        <v>1744</v>
      </c>
      <c r="BJ453" s="78" t="s">
        <v>1744</v>
      </c>
      <c r="BK453" s="76" t="s">
        <v>256</v>
      </c>
      <c r="BL453" s="79">
        <v>100130</v>
      </c>
      <c r="BM453" s="79">
        <v>72855</v>
      </c>
      <c r="BN453" s="76" t="s">
        <v>256</v>
      </c>
      <c r="BO453" s="76" t="s">
        <v>256</v>
      </c>
      <c r="BP453" s="76" t="s">
        <v>256</v>
      </c>
      <c r="BQ453" s="76" t="s">
        <v>256</v>
      </c>
      <c r="BR453" s="76" t="s">
        <v>613</v>
      </c>
      <c r="BS453" s="76" t="s">
        <v>293</v>
      </c>
      <c r="BT453" s="76" t="s">
        <v>256</v>
      </c>
      <c r="BU453" s="76" t="s">
        <v>256</v>
      </c>
      <c r="BV453" s="76" t="s">
        <v>256</v>
      </c>
      <c r="BW453" s="76" t="s">
        <v>256</v>
      </c>
      <c r="BX453" s="76" t="s">
        <v>256</v>
      </c>
      <c r="BY453" s="76" t="s">
        <v>1394</v>
      </c>
      <c r="BZ453" s="76" t="s">
        <v>256</v>
      </c>
      <c r="CA453" s="76" t="s">
        <v>256</v>
      </c>
      <c r="CB453" s="76" t="s">
        <v>256</v>
      </c>
      <c r="CC453" s="76" t="s">
        <v>256</v>
      </c>
      <c r="CD453" s="76" t="s">
        <v>620</v>
      </c>
      <c r="CE453" s="76" t="s">
        <v>296</v>
      </c>
      <c r="CF453" s="76" t="s">
        <v>297</v>
      </c>
      <c r="CG453" s="76" t="s">
        <v>297</v>
      </c>
      <c r="CH453" s="76" t="s">
        <v>297</v>
      </c>
      <c r="CI453" s="76" t="s">
        <v>297</v>
      </c>
      <c r="CJ453" s="76" t="s">
        <v>297</v>
      </c>
      <c r="CK453" s="76" t="s">
        <v>297</v>
      </c>
      <c r="CL453" s="79">
        <v>0</v>
      </c>
      <c r="CM453" s="79">
        <v>0</v>
      </c>
      <c r="CN453" s="79">
        <v>0</v>
      </c>
      <c r="CO453" s="79">
        <v>0</v>
      </c>
      <c r="CP453" s="79">
        <v>0</v>
      </c>
      <c r="CQ453" s="79">
        <v>0</v>
      </c>
      <c r="CR453" s="79">
        <v>0</v>
      </c>
      <c r="CS453" s="79">
        <v>0</v>
      </c>
      <c r="CT453" s="79">
        <v>0</v>
      </c>
      <c r="CU453" s="79">
        <v>2021100052026760</v>
      </c>
      <c r="CV453" s="79" t="s">
        <v>256</v>
      </c>
      <c r="CW453" s="76" t="s">
        <v>256</v>
      </c>
      <c r="CX453" s="79" t="s">
        <v>4408</v>
      </c>
      <c r="CY453" s="79" t="s">
        <v>256</v>
      </c>
      <c r="CZ453" s="79" t="s">
        <v>256</v>
      </c>
      <c r="DA453" s="79" t="s">
        <v>256</v>
      </c>
      <c r="DB453" s="79" t="s">
        <v>256</v>
      </c>
      <c r="DC453" s="79" t="s">
        <v>256</v>
      </c>
      <c r="DD453" s="79" t="s">
        <v>256</v>
      </c>
      <c r="DE453" s="79" t="s">
        <v>256</v>
      </c>
      <c r="DF453" s="44" t="s">
        <v>256</v>
      </c>
    </row>
    <row r="454" spans="1:110" x14ac:dyDescent="0.25">
      <c r="A454" s="76" t="s">
        <v>251</v>
      </c>
      <c r="B454" s="77">
        <v>43770</v>
      </c>
      <c r="C454" s="78" t="s">
        <v>252</v>
      </c>
      <c r="D454" s="78" t="s">
        <v>253</v>
      </c>
      <c r="E454" s="76" t="s">
        <v>254</v>
      </c>
      <c r="F454" s="76" t="s">
        <v>255</v>
      </c>
      <c r="G454" s="76" t="s">
        <v>256</v>
      </c>
      <c r="H454" s="76" t="s">
        <v>257</v>
      </c>
      <c r="I454" s="76" t="s">
        <v>258</v>
      </c>
      <c r="J454" s="78" t="s">
        <v>252</v>
      </c>
      <c r="K454" s="78" t="s">
        <v>259</v>
      </c>
      <c r="L454" s="76" t="s">
        <v>260</v>
      </c>
      <c r="M454" s="76" t="s">
        <v>261</v>
      </c>
      <c r="N454" s="76" t="s">
        <v>3034</v>
      </c>
      <c r="O454" s="76" t="s">
        <v>3035</v>
      </c>
      <c r="P454" s="76" t="s">
        <v>3036</v>
      </c>
      <c r="Q454" s="76" t="s">
        <v>4006</v>
      </c>
      <c r="R454" s="76" t="s">
        <v>1053</v>
      </c>
      <c r="S454" s="76" t="s">
        <v>267</v>
      </c>
      <c r="T454" s="76" t="s">
        <v>338</v>
      </c>
      <c r="U454" s="76" t="s">
        <v>548</v>
      </c>
      <c r="V454" s="79">
        <v>300000</v>
      </c>
      <c r="W454" s="79">
        <v>0</v>
      </c>
      <c r="X454" s="76" t="s">
        <v>4409</v>
      </c>
      <c r="Y454" s="76" t="s">
        <v>4410</v>
      </c>
      <c r="Z454" s="76" t="s">
        <v>4411</v>
      </c>
      <c r="AA454" s="76" t="s">
        <v>4010</v>
      </c>
      <c r="AB454" s="76" t="s">
        <v>296</v>
      </c>
      <c r="AC454" s="76" t="s">
        <v>297</v>
      </c>
      <c r="AD454" s="76" t="s">
        <v>4412</v>
      </c>
      <c r="AE454" s="76" t="s">
        <v>222</v>
      </c>
      <c r="AF454" s="76" t="s">
        <v>4325</v>
      </c>
      <c r="AG454" s="76" t="s">
        <v>4326</v>
      </c>
      <c r="AH454" s="76" t="s">
        <v>1223</v>
      </c>
      <c r="AI454" s="78" t="s">
        <v>3402</v>
      </c>
      <c r="AJ454" s="78" t="s">
        <v>3916</v>
      </c>
      <c r="AK454" s="79">
        <v>8276</v>
      </c>
      <c r="AL454" s="76" t="s">
        <v>209</v>
      </c>
      <c r="AM454" s="78" t="s">
        <v>259</v>
      </c>
      <c r="AN454" s="78" t="s">
        <v>4084</v>
      </c>
      <c r="AO454" s="78" t="s">
        <v>4084</v>
      </c>
      <c r="AP454" s="76" t="s">
        <v>317</v>
      </c>
      <c r="AQ454" s="76" t="s">
        <v>373</v>
      </c>
      <c r="AR454" s="79">
        <v>0</v>
      </c>
      <c r="AS454" s="79" t="s">
        <v>256</v>
      </c>
      <c r="AT454" s="79">
        <v>0</v>
      </c>
      <c r="AU454" s="76" t="s">
        <v>256</v>
      </c>
      <c r="AV454" s="79">
        <v>8276</v>
      </c>
      <c r="AW454" s="79">
        <v>0</v>
      </c>
      <c r="AX454" s="79">
        <v>8276</v>
      </c>
      <c r="AY454" s="79">
        <v>0</v>
      </c>
      <c r="AZ454" s="79">
        <v>8276</v>
      </c>
      <c r="BA454" s="76" t="s">
        <v>3034</v>
      </c>
      <c r="BB454" s="78" t="s">
        <v>259</v>
      </c>
      <c r="BC454" s="78" t="s">
        <v>259</v>
      </c>
      <c r="BD454" s="76">
        <v>154</v>
      </c>
      <c r="BE454" s="78" t="s">
        <v>663</v>
      </c>
      <c r="BF454" s="76" t="s">
        <v>4413</v>
      </c>
      <c r="BG454" s="78" t="s">
        <v>2771</v>
      </c>
      <c r="BH454" s="76" t="s">
        <v>4413</v>
      </c>
      <c r="BI454" s="78" t="s">
        <v>2771</v>
      </c>
      <c r="BJ454" s="78" t="s">
        <v>2771</v>
      </c>
      <c r="BK454" s="76" t="s">
        <v>256</v>
      </c>
      <c r="BL454" s="79">
        <v>160098</v>
      </c>
      <c r="BM454" s="79">
        <v>151822</v>
      </c>
      <c r="BN454" s="76" t="s">
        <v>290</v>
      </c>
      <c r="BO454" s="76" t="s">
        <v>291</v>
      </c>
      <c r="BP454" s="76" t="s">
        <v>4414</v>
      </c>
      <c r="BQ454" s="76" t="s">
        <v>256</v>
      </c>
      <c r="BR454" s="76" t="s">
        <v>256</v>
      </c>
      <c r="BS454" s="76" t="s">
        <v>293</v>
      </c>
      <c r="BT454" s="76" t="s">
        <v>256</v>
      </c>
      <c r="BU454" s="76" t="s">
        <v>256</v>
      </c>
      <c r="BV454" s="76" t="s">
        <v>256</v>
      </c>
      <c r="BW454" s="76" t="s">
        <v>256</v>
      </c>
      <c r="BX454" s="76" t="s">
        <v>256</v>
      </c>
      <c r="BY454" s="76" t="s">
        <v>294</v>
      </c>
      <c r="BZ454" s="76" t="s">
        <v>256</v>
      </c>
      <c r="CA454" s="76" t="s">
        <v>256</v>
      </c>
      <c r="CB454" s="76" t="s">
        <v>256</v>
      </c>
      <c r="CC454" s="76" t="s">
        <v>256</v>
      </c>
      <c r="CD454" s="76" t="s">
        <v>4415</v>
      </c>
      <c r="CE454" s="76" t="s">
        <v>296</v>
      </c>
      <c r="CF454" s="76" t="s">
        <v>297</v>
      </c>
      <c r="CG454" s="76" t="s">
        <v>297</v>
      </c>
      <c r="CH454" s="76" t="s">
        <v>297</v>
      </c>
      <c r="CI454" s="76" t="s">
        <v>297</v>
      </c>
      <c r="CJ454" s="76" t="s">
        <v>297</v>
      </c>
      <c r="CK454" s="76" t="s">
        <v>297</v>
      </c>
      <c r="CL454" s="79">
        <v>0</v>
      </c>
      <c r="CM454" s="79">
        <v>0</v>
      </c>
      <c r="CN454" s="79">
        <v>0</v>
      </c>
      <c r="CO454" s="79">
        <v>0</v>
      </c>
      <c r="CP454" s="79">
        <v>0</v>
      </c>
      <c r="CQ454" s="79">
        <v>0</v>
      </c>
      <c r="CR454" s="79">
        <v>0</v>
      </c>
      <c r="CS454" s="79">
        <v>0</v>
      </c>
      <c r="CT454" s="79">
        <v>0</v>
      </c>
      <c r="CU454" s="79">
        <v>2021100052050200</v>
      </c>
      <c r="CV454" s="79" t="s">
        <v>256</v>
      </c>
      <c r="CW454" s="76" t="s">
        <v>256</v>
      </c>
      <c r="CX454" s="79" t="s">
        <v>4416</v>
      </c>
      <c r="CY454" s="79" t="s">
        <v>256</v>
      </c>
      <c r="CZ454" s="79" t="s">
        <v>256</v>
      </c>
      <c r="DA454" s="79" t="s">
        <v>256</v>
      </c>
      <c r="DB454" s="79" t="s">
        <v>256</v>
      </c>
      <c r="DC454" s="79" t="s">
        <v>256</v>
      </c>
      <c r="DD454" s="79" t="s">
        <v>256</v>
      </c>
      <c r="DE454" s="79" t="s">
        <v>256</v>
      </c>
      <c r="DF454" s="44" t="s">
        <v>256</v>
      </c>
    </row>
    <row r="455" spans="1:110" x14ac:dyDescent="0.25">
      <c r="A455" s="76" t="s">
        <v>251</v>
      </c>
      <c r="B455" s="77">
        <v>43770</v>
      </c>
      <c r="C455" s="78" t="s">
        <v>252</v>
      </c>
      <c r="D455" s="78" t="s">
        <v>253</v>
      </c>
      <c r="E455" s="76" t="s">
        <v>254</v>
      </c>
      <c r="F455" s="76" t="s">
        <v>255</v>
      </c>
      <c r="G455" s="76" t="s">
        <v>256</v>
      </c>
      <c r="H455" s="76" t="s">
        <v>257</v>
      </c>
      <c r="I455" s="76" t="s">
        <v>258</v>
      </c>
      <c r="J455" s="78" t="s">
        <v>252</v>
      </c>
      <c r="K455" s="78" t="s">
        <v>259</v>
      </c>
      <c r="L455" s="76" t="s">
        <v>260</v>
      </c>
      <c r="M455" s="76" t="s">
        <v>261</v>
      </c>
      <c r="N455" s="76" t="s">
        <v>3034</v>
      </c>
      <c r="O455" s="76" t="s">
        <v>3035</v>
      </c>
      <c r="P455" s="76" t="s">
        <v>3036</v>
      </c>
      <c r="Q455" s="76" t="s">
        <v>4006</v>
      </c>
      <c r="R455" s="76" t="s">
        <v>1053</v>
      </c>
      <c r="S455" s="76" t="s">
        <v>267</v>
      </c>
      <c r="T455" s="76" t="s">
        <v>338</v>
      </c>
      <c r="U455" s="76" t="s">
        <v>548</v>
      </c>
      <c r="V455" s="79">
        <v>300000</v>
      </c>
      <c r="W455" s="79">
        <v>0</v>
      </c>
      <c r="X455" s="76" t="s">
        <v>4409</v>
      </c>
      <c r="Y455" s="76" t="s">
        <v>4410</v>
      </c>
      <c r="Z455" s="76" t="s">
        <v>4411</v>
      </c>
      <c r="AA455" s="76" t="s">
        <v>4010</v>
      </c>
      <c r="AB455" s="76" t="s">
        <v>296</v>
      </c>
      <c r="AC455" s="76" t="s">
        <v>297</v>
      </c>
      <c r="AD455" s="76" t="s">
        <v>4412</v>
      </c>
      <c r="AE455" s="76" t="s">
        <v>222</v>
      </c>
      <c r="AF455" s="76" t="s">
        <v>4325</v>
      </c>
      <c r="AG455" s="76" t="s">
        <v>4326</v>
      </c>
      <c r="AH455" s="76" t="s">
        <v>1223</v>
      </c>
      <c r="AI455" s="78" t="s">
        <v>3402</v>
      </c>
      <c r="AJ455" s="78" t="s">
        <v>3916</v>
      </c>
      <c r="AK455" s="79">
        <v>26263</v>
      </c>
      <c r="AL455" s="76" t="s">
        <v>211</v>
      </c>
      <c r="AM455" s="78" t="s">
        <v>1626</v>
      </c>
      <c r="AN455" s="78" t="s">
        <v>1626</v>
      </c>
      <c r="AO455" s="78" t="s">
        <v>1626</v>
      </c>
      <c r="AP455" s="76" t="s">
        <v>373</v>
      </c>
      <c r="AQ455" s="76" t="s">
        <v>373</v>
      </c>
      <c r="AR455" s="79">
        <v>2210</v>
      </c>
      <c r="AS455" s="79" t="s">
        <v>256</v>
      </c>
      <c r="AT455" s="79">
        <v>0</v>
      </c>
      <c r="AU455" s="76" t="s">
        <v>4417</v>
      </c>
      <c r="AV455" s="79">
        <v>24053</v>
      </c>
      <c r="AW455" s="79">
        <v>0</v>
      </c>
      <c r="AX455" s="79">
        <v>24053</v>
      </c>
      <c r="AY455" s="79">
        <v>0</v>
      </c>
      <c r="AZ455" s="79">
        <v>24053</v>
      </c>
      <c r="BA455" s="76" t="s">
        <v>3034</v>
      </c>
      <c r="BB455" s="78" t="s">
        <v>3814</v>
      </c>
      <c r="BC455" s="78" t="s">
        <v>3814</v>
      </c>
      <c r="BD455" s="76">
        <v>147</v>
      </c>
      <c r="BE455" s="78" t="s">
        <v>4418</v>
      </c>
      <c r="BF455" s="76" t="s">
        <v>4419</v>
      </c>
      <c r="BG455" s="78" t="s">
        <v>4420</v>
      </c>
      <c r="BH455" s="76" t="s">
        <v>4419</v>
      </c>
      <c r="BI455" s="78" t="s">
        <v>4420</v>
      </c>
      <c r="BJ455" s="78" t="s">
        <v>4420</v>
      </c>
      <c r="BK455" s="76" t="s">
        <v>256</v>
      </c>
      <c r="BL455" s="79">
        <v>199148</v>
      </c>
      <c r="BM455" s="79">
        <v>175095</v>
      </c>
      <c r="BN455" s="76" t="s">
        <v>290</v>
      </c>
      <c r="BO455" s="76" t="s">
        <v>291</v>
      </c>
      <c r="BP455" s="76" t="s">
        <v>4414</v>
      </c>
      <c r="BQ455" s="76" t="s">
        <v>256</v>
      </c>
      <c r="BR455" s="76" t="s">
        <v>256</v>
      </c>
      <c r="BS455" s="76" t="s">
        <v>293</v>
      </c>
      <c r="BT455" s="76" t="s">
        <v>256</v>
      </c>
      <c r="BU455" s="76" t="s">
        <v>256</v>
      </c>
      <c r="BV455" s="76" t="s">
        <v>256</v>
      </c>
      <c r="BW455" s="76" t="s">
        <v>256</v>
      </c>
      <c r="BX455" s="76" t="s">
        <v>256</v>
      </c>
      <c r="BY455" s="76" t="s">
        <v>294</v>
      </c>
      <c r="BZ455" s="76" t="s">
        <v>256</v>
      </c>
      <c r="CA455" s="76" t="s">
        <v>256</v>
      </c>
      <c r="CB455" s="76" t="s">
        <v>256</v>
      </c>
      <c r="CC455" s="76" t="s">
        <v>256</v>
      </c>
      <c r="CD455" s="76" t="s">
        <v>4415</v>
      </c>
      <c r="CE455" s="76" t="s">
        <v>296</v>
      </c>
      <c r="CF455" s="76" t="s">
        <v>297</v>
      </c>
      <c r="CG455" s="76" t="s">
        <v>297</v>
      </c>
      <c r="CH455" s="76" t="s">
        <v>297</v>
      </c>
      <c r="CI455" s="76" t="s">
        <v>297</v>
      </c>
      <c r="CJ455" s="76" t="s">
        <v>297</v>
      </c>
      <c r="CK455" s="76" t="s">
        <v>297</v>
      </c>
      <c r="CL455" s="79">
        <v>0</v>
      </c>
      <c r="CM455" s="79">
        <v>0</v>
      </c>
      <c r="CN455" s="79">
        <v>0</v>
      </c>
      <c r="CO455" s="79">
        <v>0</v>
      </c>
      <c r="CP455" s="79">
        <v>0</v>
      </c>
      <c r="CQ455" s="79">
        <v>0</v>
      </c>
      <c r="CR455" s="79">
        <v>0</v>
      </c>
      <c r="CS455" s="79">
        <v>0</v>
      </c>
      <c r="CT455" s="79">
        <v>0</v>
      </c>
      <c r="CU455" s="79">
        <v>2021100052026800</v>
      </c>
      <c r="CV455" s="79" t="s">
        <v>256</v>
      </c>
      <c r="CW455" s="76" t="s">
        <v>256</v>
      </c>
      <c r="CX455" s="79" t="s">
        <v>4421</v>
      </c>
      <c r="CY455" s="79" t="s">
        <v>256</v>
      </c>
      <c r="CZ455" s="79" t="s">
        <v>256</v>
      </c>
      <c r="DA455" s="79" t="s">
        <v>256</v>
      </c>
      <c r="DB455" s="79" t="s">
        <v>256</v>
      </c>
      <c r="DC455" s="79" t="s">
        <v>256</v>
      </c>
      <c r="DD455" s="79" t="s">
        <v>256</v>
      </c>
      <c r="DE455" s="79" t="s">
        <v>256</v>
      </c>
      <c r="DF455" s="44" t="s">
        <v>256</v>
      </c>
    </row>
    <row r="456" spans="1:110" x14ac:dyDescent="0.25">
      <c r="A456" s="76" t="s">
        <v>251</v>
      </c>
      <c r="B456" s="77">
        <v>43770</v>
      </c>
      <c r="C456" s="78" t="s">
        <v>252</v>
      </c>
      <c r="D456" s="78" t="s">
        <v>253</v>
      </c>
      <c r="E456" s="76" t="s">
        <v>254</v>
      </c>
      <c r="F456" s="76" t="s">
        <v>255</v>
      </c>
      <c r="G456" s="76" t="s">
        <v>256</v>
      </c>
      <c r="H456" s="76" t="s">
        <v>257</v>
      </c>
      <c r="I456" s="76" t="s">
        <v>258</v>
      </c>
      <c r="J456" s="78" t="s">
        <v>252</v>
      </c>
      <c r="K456" s="78" t="s">
        <v>259</v>
      </c>
      <c r="L456" s="76" t="s">
        <v>260</v>
      </c>
      <c r="M456" s="76" t="s">
        <v>261</v>
      </c>
      <c r="N456" s="76" t="s">
        <v>2034</v>
      </c>
      <c r="O456" s="76" t="s">
        <v>2035</v>
      </c>
      <c r="P456" s="76" t="s">
        <v>2036</v>
      </c>
      <c r="Q456" s="76" t="s">
        <v>2034</v>
      </c>
      <c r="R456" s="76" t="s">
        <v>813</v>
      </c>
      <c r="S456" s="76" t="s">
        <v>337</v>
      </c>
      <c r="T456" s="76" t="s">
        <v>338</v>
      </c>
      <c r="U456" s="76" t="s">
        <v>203</v>
      </c>
      <c r="V456" s="79">
        <v>300000</v>
      </c>
      <c r="W456" s="79">
        <v>0</v>
      </c>
      <c r="X456" s="76" t="s">
        <v>4422</v>
      </c>
      <c r="Y456" s="76" t="s">
        <v>550</v>
      </c>
      <c r="Z456" s="76" t="s">
        <v>272</v>
      </c>
      <c r="AA456" s="76" t="s">
        <v>308</v>
      </c>
      <c r="AB456" s="76" t="s">
        <v>551</v>
      </c>
      <c r="AC456" s="76" t="s">
        <v>256</v>
      </c>
      <c r="AD456" s="76" t="s">
        <v>552</v>
      </c>
      <c r="AE456" s="76" t="s">
        <v>222</v>
      </c>
      <c r="AF456" s="76" t="s">
        <v>1273</v>
      </c>
      <c r="AG456" s="76" t="s">
        <v>4423</v>
      </c>
      <c r="AH456" s="76" t="s">
        <v>555</v>
      </c>
      <c r="AI456" s="78" t="s">
        <v>4215</v>
      </c>
      <c r="AJ456" s="78" t="s">
        <v>3412</v>
      </c>
      <c r="AK456" s="79">
        <v>46609</v>
      </c>
      <c r="AL456" s="76" t="s">
        <v>212</v>
      </c>
      <c r="AM456" s="78" t="s">
        <v>1631</v>
      </c>
      <c r="AN456" s="78" t="s">
        <v>4317</v>
      </c>
      <c r="AO456" s="78" t="s">
        <v>1631</v>
      </c>
      <c r="AP456" s="76" t="s">
        <v>232</v>
      </c>
      <c r="AQ456" s="76" t="s">
        <v>232</v>
      </c>
      <c r="AR456" s="79">
        <v>2505</v>
      </c>
      <c r="AS456" s="79" t="s">
        <v>256</v>
      </c>
      <c r="AT456" s="79">
        <v>4661</v>
      </c>
      <c r="AU456" s="76" t="s">
        <v>4424</v>
      </c>
      <c r="AV456" s="79">
        <v>39443</v>
      </c>
      <c r="AW456" s="79">
        <v>2958</v>
      </c>
      <c r="AX456" s="79">
        <v>36485</v>
      </c>
      <c r="AY456" s="79">
        <v>0</v>
      </c>
      <c r="AZ456" s="79">
        <v>39443</v>
      </c>
      <c r="BA456" s="76" t="s">
        <v>558</v>
      </c>
      <c r="BB456" s="78" t="s">
        <v>3660</v>
      </c>
      <c r="BC456" s="78" t="s">
        <v>3660</v>
      </c>
      <c r="BD456" s="76">
        <v>124</v>
      </c>
      <c r="BE456" s="78" t="s">
        <v>2765</v>
      </c>
      <c r="BF456" s="76" t="s">
        <v>4425</v>
      </c>
      <c r="BG456" s="78" t="s">
        <v>2767</v>
      </c>
      <c r="BH456" s="76" t="s">
        <v>4425</v>
      </c>
      <c r="BI456" s="78" t="s">
        <v>2767</v>
      </c>
      <c r="BJ456" s="78" t="s">
        <v>2767</v>
      </c>
      <c r="BK456" s="76" t="s">
        <v>256</v>
      </c>
      <c r="BL456" s="79">
        <v>40948</v>
      </c>
      <c r="BM456" s="79">
        <v>1505</v>
      </c>
      <c r="BN456" s="76" t="s">
        <v>256</v>
      </c>
      <c r="BO456" s="76" t="s">
        <v>256</v>
      </c>
      <c r="BP456" s="76" t="s">
        <v>256</v>
      </c>
      <c r="BQ456" s="76" t="s">
        <v>256</v>
      </c>
      <c r="BR456" s="76" t="s">
        <v>256</v>
      </c>
      <c r="BS456" s="76" t="s">
        <v>293</v>
      </c>
      <c r="BT456" s="76" t="s">
        <v>256</v>
      </c>
      <c r="BU456" s="76" t="s">
        <v>256</v>
      </c>
      <c r="BV456" s="76" t="s">
        <v>256</v>
      </c>
      <c r="BW456" s="76" t="s">
        <v>256</v>
      </c>
      <c r="BX456" s="76" t="s">
        <v>256</v>
      </c>
      <c r="BY456" s="76" t="s">
        <v>294</v>
      </c>
      <c r="BZ456" s="76" t="s">
        <v>256</v>
      </c>
      <c r="CA456" s="76" t="s">
        <v>256</v>
      </c>
      <c r="CB456" s="76" t="s">
        <v>256</v>
      </c>
      <c r="CC456" s="76" t="s">
        <v>256</v>
      </c>
      <c r="CD456" s="76" t="s">
        <v>560</v>
      </c>
      <c r="CE456" s="76" t="s">
        <v>296</v>
      </c>
      <c r="CF456" s="76" t="s">
        <v>297</v>
      </c>
      <c r="CG456" s="76" t="s">
        <v>297</v>
      </c>
      <c r="CH456" s="76" t="s">
        <v>297</v>
      </c>
      <c r="CI456" s="76" t="s">
        <v>297</v>
      </c>
      <c r="CJ456" s="76" t="s">
        <v>297</v>
      </c>
      <c r="CK456" s="76" t="s">
        <v>297</v>
      </c>
      <c r="CL456" s="79">
        <v>0</v>
      </c>
      <c r="CM456" s="79">
        <v>0</v>
      </c>
      <c r="CN456" s="79">
        <v>0</v>
      </c>
      <c r="CO456" s="79">
        <v>0</v>
      </c>
      <c r="CP456" s="79">
        <v>0</v>
      </c>
      <c r="CQ456" s="79">
        <v>0</v>
      </c>
      <c r="CR456" s="79">
        <v>0</v>
      </c>
      <c r="CS456" s="79">
        <v>0</v>
      </c>
      <c r="CT456" s="79">
        <v>0</v>
      </c>
      <c r="CU456" s="79">
        <v>2021100052027700</v>
      </c>
      <c r="CV456" s="79" t="s">
        <v>256</v>
      </c>
      <c r="CW456" s="76" t="s">
        <v>256</v>
      </c>
      <c r="CX456" s="79" t="s">
        <v>4426</v>
      </c>
      <c r="CY456" s="79" t="s">
        <v>256</v>
      </c>
      <c r="CZ456" s="79" t="s">
        <v>256</v>
      </c>
      <c r="DA456" s="79" t="s">
        <v>256</v>
      </c>
      <c r="DB456" s="79" t="s">
        <v>256</v>
      </c>
      <c r="DC456" s="79" t="s">
        <v>256</v>
      </c>
      <c r="DD456" s="79" t="s">
        <v>256</v>
      </c>
      <c r="DE456" s="79" t="s">
        <v>256</v>
      </c>
      <c r="DF456" s="44" t="s">
        <v>256</v>
      </c>
    </row>
    <row r="457" spans="1:110" x14ac:dyDescent="0.25">
      <c r="A457" s="76" t="s">
        <v>251</v>
      </c>
      <c r="B457" s="77">
        <v>43770</v>
      </c>
      <c r="C457" s="78" t="s">
        <v>252</v>
      </c>
      <c r="D457" s="78" t="s">
        <v>253</v>
      </c>
      <c r="E457" s="76" t="s">
        <v>254</v>
      </c>
      <c r="F457" s="76" t="s">
        <v>255</v>
      </c>
      <c r="G457" s="76" t="s">
        <v>256</v>
      </c>
      <c r="H457" s="76" t="s">
        <v>257</v>
      </c>
      <c r="I457" s="76" t="s">
        <v>258</v>
      </c>
      <c r="J457" s="78" t="s">
        <v>252</v>
      </c>
      <c r="K457" s="78" t="s">
        <v>259</v>
      </c>
      <c r="L457" s="76" t="s">
        <v>260</v>
      </c>
      <c r="M457" s="76" t="s">
        <v>261</v>
      </c>
      <c r="N457" s="76" t="s">
        <v>4427</v>
      </c>
      <c r="O457" s="76" t="s">
        <v>4428</v>
      </c>
      <c r="P457" s="76" t="s">
        <v>4429</v>
      </c>
      <c r="Q457" s="76" t="s">
        <v>4430</v>
      </c>
      <c r="R457" s="76" t="s">
        <v>2545</v>
      </c>
      <c r="S457" s="76" t="s">
        <v>698</v>
      </c>
      <c r="T457" s="76" t="s">
        <v>268</v>
      </c>
      <c r="U457" s="76" t="s">
        <v>653</v>
      </c>
      <c r="V457" s="79">
        <v>300000</v>
      </c>
      <c r="W457" s="79">
        <v>0</v>
      </c>
      <c r="X457" s="76" t="s">
        <v>4431</v>
      </c>
      <c r="Y457" s="76" t="s">
        <v>4432</v>
      </c>
      <c r="Z457" s="76" t="s">
        <v>362</v>
      </c>
      <c r="AA457" s="76" t="s">
        <v>496</v>
      </c>
      <c r="AB457" s="76" t="s">
        <v>4433</v>
      </c>
      <c r="AC457" s="76" t="s">
        <v>642</v>
      </c>
      <c r="AD457" s="76" t="s">
        <v>4434</v>
      </c>
      <c r="AE457" s="76" t="s">
        <v>222</v>
      </c>
      <c r="AF457" s="76" t="s">
        <v>1221</v>
      </c>
      <c r="AG457" s="76" t="s">
        <v>4435</v>
      </c>
      <c r="AH457" s="76" t="s">
        <v>1223</v>
      </c>
      <c r="AI457" s="78" t="s">
        <v>2017</v>
      </c>
      <c r="AJ457" s="78" t="s">
        <v>3412</v>
      </c>
      <c r="AK457" s="79">
        <v>38101</v>
      </c>
      <c r="AL457" s="76" t="s">
        <v>212</v>
      </c>
      <c r="AM457" s="78" t="s">
        <v>1746</v>
      </c>
      <c r="AN457" s="78" t="s">
        <v>1744</v>
      </c>
      <c r="AO457" s="78" t="s">
        <v>1744</v>
      </c>
      <c r="AP457" s="76" t="s">
        <v>373</v>
      </c>
      <c r="AQ457" s="76" t="s">
        <v>373</v>
      </c>
      <c r="AR457" s="79">
        <v>11596</v>
      </c>
      <c r="AS457" s="79" t="s">
        <v>256</v>
      </c>
      <c r="AT457" s="79">
        <v>0</v>
      </c>
      <c r="AU457" s="76" t="s">
        <v>4436</v>
      </c>
      <c r="AV457" s="79">
        <v>26505</v>
      </c>
      <c r="AW457" s="79">
        <v>0</v>
      </c>
      <c r="AX457" s="79">
        <v>26505</v>
      </c>
      <c r="AY457" s="79">
        <v>0</v>
      </c>
      <c r="AZ457" s="79">
        <v>26505</v>
      </c>
      <c r="BA457" s="76" t="s">
        <v>4427</v>
      </c>
      <c r="BB457" s="78" t="s">
        <v>1631</v>
      </c>
      <c r="BC457" s="78" t="s">
        <v>3622</v>
      </c>
      <c r="BD457" s="76">
        <v>123</v>
      </c>
      <c r="BE457" s="78" t="s">
        <v>4437</v>
      </c>
      <c r="BF457" s="76" t="s">
        <v>4438</v>
      </c>
      <c r="BG457" s="78" t="s">
        <v>2767</v>
      </c>
      <c r="BH457" s="76" t="s">
        <v>4438</v>
      </c>
      <c r="BI457" s="78" t="s">
        <v>2767</v>
      </c>
      <c r="BJ457" s="78" t="s">
        <v>2767</v>
      </c>
      <c r="BK457" s="76" t="s">
        <v>256</v>
      </c>
      <c r="BL457" s="79">
        <v>300000</v>
      </c>
      <c r="BM457" s="79">
        <v>273495</v>
      </c>
      <c r="BN457" s="76" t="s">
        <v>256</v>
      </c>
      <c r="BO457" s="76" t="s">
        <v>256</v>
      </c>
      <c r="BP457" s="76" t="s">
        <v>256</v>
      </c>
      <c r="BQ457" s="76" t="s">
        <v>256</v>
      </c>
      <c r="BR457" s="76" t="s">
        <v>256</v>
      </c>
      <c r="BS457" s="76" t="s">
        <v>293</v>
      </c>
      <c r="BT457" s="76" t="s">
        <v>256</v>
      </c>
      <c r="BU457" s="76" t="s">
        <v>3600</v>
      </c>
      <c r="BV457" s="76" t="s">
        <v>256</v>
      </c>
      <c r="BW457" s="76" t="s">
        <v>3599</v>
      </c>
      <c r="BX457" s="76" t="s">
        <v>256</v>
      </c>
      <c r="BY457" s="76" t="s">
        <v>294</v>
      </c>
      <c r="BZ457" s="76" t="s">
        <v>256</v>
      </c>
      <c r="CA457" s="76" t="s">
        <v>256</v>
      </c>
      <c r="CB457" s="76" t="s">
        <v>256</v>
      </c>
      <c r="CC457" s="76" t="s">
        <v>256</v>
      </c>
      <c r="CD457" s="76" t="s">
        <v>4439</v>
      </c>
      <c r="CE457" s="76" t="s">
        <v>296</v>
      </c>
      <c r="CF457" s="76" t="s">
        <v>297</v>
      </c>
      <c r="CG457" s="76" t="s">
        <v>297</v>
      </c>
      <c r="CH457" s="76" t="s">
        <v>297</v>
      </c>
      <c r="CI457" s="76" t="s">
        <v>297</v>
      </c>
      <c r="CJ457" s="76" t="s">
        <v>297</v>
      </c>
      <c r="CK457" s="76" t="s">
        <v>297</v>
      </c>
      <c r="CL457" s="79">
        <v>0</v>
      </c>
      <c r="CM457" s="79">
        <v>0</v>
      </c>
      <c r="CN457" s="79">
        <v>0</v>
      </c>
      <c r="CO457" s="79">
        <v>0</v>
      </c>
      <c r="CP457" s="79">
        <v>0</v>
      </c>
      <c r="CQ457" s="79">
        <v>0</v>
      </c>
      <c r="CR457" s="79">
        <v>0</v>
      </c>
      <c r="CS457" s="79">
        <v>0</v>
      </c>
      <c r="CT457" s="79">
        <v>0</v>
      </c>
      <c r="CU457" s="79">
        <v>2021100052028010</v>
      </c>
      <c r="CV457" s="79" t="s">
        <v>256</v>
      </c>
      <c r="CW457" s="76" t="s">
        <v>256</v>
      </c>
      <c r="CX457" s="79" t="s">
        <v>4440</v>
      </c>
      <c r="CY457" s="79" t="s">
        <v>256</v>
      </c>
      <c r="CZ457" s="79" t="s">
        <v>256</v>
      </c>
      <c r="DA457" s="79" t="s">
        <v>256</v>
      </c>
      <c r="DB457" s="79" t="s">
        <v>256</v>
      </c>
      <c r="DC457" s="79" t="s">
        <v>256</v>
      </c>
      <c r="DD457" s="79" t="s">
        <v>256</v>
      </c>
      <c r="DE457" s="79" t="s">
        <v>256</v>
      </c>
      <c r="DF457" s="44" t="s">
        <v>256</v>
      </c>
    </row>
    <row r="458" spans="1:110" x14ac:dyDescent="0.25">
      <c r="A458" s="76" t="s">
        <v>251</v>
      </c>
      <c r="B458" s="77">
        <v>43770</v>
      </c>
      <c r="C458" s="78" t="s">
        <v>252</v>
      </c>
      <c r="D458" s="78" t="s">
        <v>253</v>
      </c>
      <c r="E458" s="76" t="s">
        <v>254</v>
      </c>
      <c r="F458" s="76" t="s">
        <v>255</v>
      </c>
      <c r="G458" s="76" t="s">
        <v>256</v>
      </c>
      <c r="H458" s="76" t="s">
        <v>257</v>
      </c>
      <c r="I458" s="76" t="s">
        <v>258</v>
      </c>
      <c r="J458" s="78" t="s">
        <v>252</v>
      </c>
      <c r="K458" s="78" t="s">
        <v>259</v>
      </c>
      <c r="L458" s="76" t="s">
        <v>260</v>
      </c>
      <c r="M458" s="76" t="s">
        <v>261</v>
      </c>
      <c r="N458" s="76" t="s">
        <v>4441</v>
      </c>
      <c r="O458" s="76" t="s">
        <v>4442</v>
      </c>
      <c r="P458" s="76" t="s">
        <v>4443</v>
      </c>
      <c r="Q458" s="76" t="s">
        <v>4441</v>
      </c>
      <c r="R458" s="76" t="s">
        <v>421</v>
      </c>
      <c r="S458" s="76" t="s">
        <v>422</v>
      </c>
      <c r="T458" s="76" t="s">
        <v>338</v>
      </c>
      <c r="U458" s="76" t="s">
        <v>203</v>
      </c>
      <c r="V458" s="79">
        <v>300000</v>
      </c>
      <c r="W458" s="79">
        <v>0</v>
      </c>
      <c r="X458" s="76" t="s">
        <v>4444</v>
      </c>
      <c r="Y458" s="76" t="s">
        <v>4445</v>
      </c>
      <c r="Z458" s="76" t="s">
        <v>272</v>
      </c>
      <c r="AA458" s="76" t="s">
        <v>496</v>
      </c>
      <c r="AB458" s="76" t="s">
        <v>4446</v>
      </c>
      <c r="AC458" s="76" t="s">
        <v>296</v>
      </c>
      <c r="AD458" s="76" t="s">
        <v>4447</v>
      </c>
      <c r="AE458" s="76" t="s">
        <v>222</v>
      </c>
      <c r="AF458" s="76" t="s">
        <v>3459</v>
      </c>
      <c r="AG458" s="76" t="s">
        <v>3458</v>
      </c>
      <c r="AH458" s="76" t="s">
        <v>706</v>
      </c>
      <c r="AI458" s="78" t="s">
        <v>3267</v>
      </c>
      <c r="AJ458" s="78" t="s">
        <v>3943</v>
      </c>
      <c r="AK458" s="79">
        <v>66459</v>
      </c>
      <c r="AL458" s="76" t="s">
        <v>213</v>
      </c>
      <c r="AM458" s="78" t="s">
        <v>2757</v>
      </c>
      <c r="AN458" s="78" t="s">
        <v>2757</v>
      </c>
      <c r="AO458" s="78" t="s">
        <v>2757</v>
      </c>
      <c r="AP458" s="76" t="s">
        <v>373</v>
      </c>
      <c r="AQ458" s="76" t="s">
        <v>373</v>
      </c>
      <c r="AR458" s="79">
        <v>21367</v>
      </c>
      <c r="AS458" s="79" t="s">
        <v>256</v>
      </c>
      <c r="AT458" s="79">
        <v>0</v>
      </c>
      <c r="AU458" s="76" t="s">
        <v>4448</v>
      </c>
      <c r="AV458" s="79">
        <v>45092</v>
      </c>
      <c r="AW458" s="79">
        <v>0</v>
      </c>
      <c r="AX458" s="79">
        <v>45092</v>
      </c>
      <c r="AY458" s="79">
        <v>0</v>
      </c>
      <c r="AZ458" s="79">
        <v>45092</v>
      </c>
      <c r="BA458" s="76" t="s">
        <v>4441</v>
      </c>
      <c r="BB458" s="78" t="s">
        <v>4018</v>
      </c>
      <c r="BC458" s="78" t="s">
        <v>3964</v>
      </c>
      <c r="BD458" s="76">
        <v>151</v>
      </c>
      <c r="BE458" s="78" t="s">
        <v>4019</v>
      </c>
      <c r="BF458" s="76" t="s">
        <v>4449</v>
      </c>
      <c r="BG458" s="78" t="s">
        <v>661</v>
      </c>
      <c r="BH458" s="76" t="s">
        <v>4449</v>
      </c>
      <c r="BI458" s="78" t="s">
        <v>661</v>
      </c>
      <c r="BJ458" s="78" t="s">
        <v>661</v>
      </c>
      <c r="BK458" s="76" t="s">
        <v>256</v>
      </c>
      <c r="BL458" s="79">
        <v>263801</v>
      </c>
      <c r="BM458" s="79">
        <v>218709</v>
      </c>
      <c r="BN458" s="76" t="s">
        <v>256</v>
      </c>
      <c r="BO458" s="76" t="s">
        <v>256</v>
      </c>
      <c r="BP458" s="76" t="s">
        <v>256</v>
      </c>
      <c r="BQ458" s="76" t="s">
        <v>256</v>
      </c>
      <c r="BR458" s="76" t="s">
        <v>256</v>
      </c>
      <c r="BS458" s="76" t="s">
        <v>293</v>
      </c>
      <c r="BT458" s="76" t="s">
        <v>256</v>
      </c>
      <c r="BU458" s="76" t="s">
        <v>256</v>
      </c>
      <c r="BV458" s="76" t="s">
        <v>256</v>
      </c>
      <c r="BW458" s="76" t="s">
        <v>256</v>
      </c>
      <c r="BX458" s="76" t="s">
        <v>256</v>
      </c>
      <c r="BY458" s="76" t="s">
        <v>294</v>
      </c>
      <c r="BZ458" s="76" t="s">
        <v>256</v>
      </c>
      <c r="CA458" s="76" t="s">
        <v>256</v>
      </c>
      <c r="CB458" s="76" t="s">
        <v>256</v>
      </c>
      <c r="CC458" s="76" t="s">
        <v>256</v>
      </c>
      <c r="CD458" s="76" t="s">
        <v>4450</v>
      </c>
      <c r="CE458" s="76" t="s">
        <v>296</v>
      </c>
      <c r="CF458" s="76" t="s">
        <v>297</v>
      </c>
      <c r="CG458" s="76" t="s">
        <v>297</v>
      </c>
      <c r="CH458" s="76" t="s">
        <v>297</v>
      </c>
      <c r="CI458" s="76" t="s">
        <v>297</v>
      </c>
      <c r="CJ458" s="76" t="s">
        <v>297</v>
      </c>
      <c r="CK458" s="76" t="s">
        <v>297</v>
      </c>
      <c r="CL458" s="79">
        <v>0</v>
      </c>
      <c r="CM458" s="79">
        <v>0</v>
      </c>
      <c r="CN458" s="79">
        <v>0</v>
      </c>
      <c r="CO458" s="79">
        <v>0</v>
      </c>
      <c r="CP458" s="79">
        <v>0</v>
      </c>
      <c r="CQ458" s="79">
        <v>0</v>
      </c>
      <c r="CR458" s="79">
        <v>0</v>
      </c>
      <c r="CS458" s="79">
        <v>0</v>
      </c>
      <c r="CT458" s="79">
        <v>0</v>
      </c>
      <c r="CU458" s="79">
        <v>2021100052028480</v>
      </c>
      <c r="CV458" s="79" t="s">
        <v>256</v>
      </c>
      <c r="CW458" s="76" t="s">
        <v>256</v>
      </c>
      <c r="CX458" s="79" t="s">
        <v>4451</v>
      </c>
      <c r="CY458" s="79" t="s">
        <v>256</v>
      </c>
      <c r="CZ458" s="79" t="s">
        <v>256</v>
      </c>
      <c r="DA458" s="79" t="s">
        <v>256</v>
      </c>
      <c r="DB458" s="79" t="s">
        <v>256</v>
      </c>
      <c r="DC458" s="79" t="s">
        <v>256</v>
      </c>
      <c r="DD458" s="79" t="s">
        <v>256</v>
      </c>
      <c r="DE458" s="79" t="s">
        <v>256</v>
      </c>
      <c r="DF458" s="44" t="s">
        <v>256</v>
      </c>
    </row>
    <row r="459" spans="1:110" x14ac:dyDescent="0.25">
      <c r="A459" s="76" t="s">
        <v>251</v>
      </c>
      <c r="B459" s="77">
        <v>43770</v>
      </c>
      <c r="C459" s="78" t="s">
        <v>252</v>
      </c>
      <c r="D459" s="78" t="s">
        <v>253</v>
      </c>
      <c r="E459" s="76" t="s">
        <v>254</v>
      </c>
      <c r="F459" s="76" t="s">
        <v>255</v>
      </c>
      <c r="G459" s="76" t="s">
        <v>256</v>
      </c>
      <c r="H459" s="76" t="s">
        <v>257</v>
      </c>
      <c r="I459" s="76" t="s">
        <v>258</v>
      </c>
      <c r="J459" s="78" t="s">
        <v>252</v>
      </c>
      <c r="K459" s="78" t="s">
        <v>259</v>
      </c>
      <c r="L459" s="76" t="s">
        <v>260</v>
      </c>
      <c r="M459" s="76" t="s">
        <v>261</v>
      </c>
      <c r="N459" s="76" t="s">
        <v>4452</v>
      </c>
      <c r="O459" s="76" t="s">
        <v>4453</v>
      </c>
      <c r="P459" s="76" t="s">
        <v>4454</v>
      </c>
      <c r="Q459" s="76" t="s">
        <v>4455</v>
      </c>
      <c r="R459" s="76" t="s">
        <v>2664</v>
      </c>
      <c r="S459" s="76" t="s">
        <v>698</v>
      </c>
      <c r="T459" s="76" t="s">
        <v>268</v>
      </c>
      <c r="U459" s="76" t="s">
        <v>653</v>
      </c>
      <c r="V459" s="79">
        <v>300000</v>
      </c>
      <c r="W459" s="79">
        <v>0</v>
      </c>
      <c r="X459" s="76" t="s">
        <v>4456</v>
      </c>
      <c r="Y459" s="76" t="s">
        <v>4457</v>
      </c>
      <c r="Z459" s="76" t="s">
        <v>272</v>
      </c>
      <c r="AA459" s="76" t="s">
        <v>3752</v>
      </c>
      <c r="AB459" s="76" t="s">
        <v>4458</v>
      </c>
      <c r="AC459" s="76" t="s">
        <v>256</v>
      </c>
      <c r="AD459" s="76" t="s">
        <v>4459</v>
      </c>
      <c r="AE459" s="76" t="s">
        <v>222</v>
      </c>
      <c r="AF459" s="76" t="s">
        <v>277</v>
      </c>
      <c r="AG459" s="76" t="s">
        <v>2740</v>
      </c>
      <c r="AH459" s="76" t="s">
        <v>2650</v>
      </c>
      <c r="AI459" s="78" t="s">
        <v>2833</v>
      </c>
      <c r="AJ459" s="78" t="s">
        <v>2759</v>
      </c>
      <c r="AK459" s="79">
        <v>19788</v>
      </c>
      <c r="AL459" s="76" t="s">
        <v>210</v>
      </c>
      <c r="AM459" s="78" t="s">
        <v>4418</v>
      </c>
      <c r="AN459" s="78" t="s">
        <v>4396</v>
      </c>
      <c r="AO459" s="78" t="s">
        <v>4418</v>
      </c>
      <c r="AP459" s="76" t="s">
        <v>232</v>
      </c>
      <c r="AQ459" s="76" t="s">
        <v>232</v>
      </c>
      <c r="AR459" s="79">
        <v>5500</v>
      </c>
      <c r="AS459" s="79" t="s">
        <v>256</v>
      </c>
      <c r="AT459" s="79">
        <v>2968</v>
      </c>
      <c r="AU459" s="76" t="s">
        <v>4460</v>
      </c>
      <c r="AV459" s="79">
        <v>11320</v>
      </c>
      <c r="AW459" s="79">
        <v>849</v>
      </c>
      <c r="AX459" s="79">
        <v>10471</v>
      </c>
      <c r="AY459" s="79">
        <v>0</v>
      </c>
      <c r="AZ459" s="79">
        <v>11320</v>
      </c>
      <c r="BA459" s="76" t="s">
        <v>4461</v>
      </c>
      <c r="BB459" s="78" t="s">
        <v>1612</v>
      </c>
      <c r="BC459" s="78" t="s">
        <v>1612</v>
      </c>
      <c r="BD459" s="76">
        <v>160</v>
      </c>
      <c r="BE459" s="78" t="s">
        <v>4382</v>
      </c>
      <c r="BF459" s="76" t="s">
        <v>4462</v>
      </c>
      <c r="BG459" s="78" t="s">
        <v>4382</v>
      </c>
      <c r="BH459" s="76" t="s">
        <v>4462</v>
      </c>
      <c r="BI459" s="78" t="s">
        <v>4382</v>
      </c>
      <c r="BJ459" s="78" t="s">
        <v>4382</v>
      </c>
      <c r="BK459" s="76" t="s">
        <v>256</v>
      </c>
      <c r="BL459" s="79">
        <v>268807</v>
      </c>
      <c r="BM459" s="79">
        <v>257487</v>
      </c>
      <c r="BN459" s="76" t="s">
        <v>256</v>
      </c>
      <c r="BO459" s="76" t="s">
        <v>256</v>
      </c>
      <c r="BP459" s="76" t="s">
        <v>256</v>
      </c>
      <c r="BQ459" s="76" t="s">
        <v>256</v>
      </c>
      <c r="BR459" s="76" t="s">
        <v>256</v>
      </c>
      <c r="BS459" s="76" t="s">
        <v>293</v>
      </c>
      <c r="BT459" s="76" t="s">
        <v>256</v>
      </c>
      <c r="BU459" s="76" t="s">
        <v>256</v>
      </c>
      <c r="BV459" s="76" t="s">
        <v>256</v>
      </c>
      <c r="BW459" s="76" t="s">
        <v>256</v>
      </c>
      <c r="BX459" s="76" t="s">
        <v>256</v>
      </c>
      <c r="BY459" s="76" t="s">
        <v>294</v>
      </c>
      <c r="BZ459" s="76" t="s">
        <v>256</v>
      </c>
      <c r="CA459" s="76" t="s">
        <v>256</v>
      </c>
      <c r="CB459" s="76" t="s">
        <v>256</v>
      </c>
      <c r="CC459" s="76" t="s">
        <v>256</v>
      </c>
      <c r="CD459" s="76" t="s">
        <v>4463</v>
      </c>
      <c r="CE459" s="76" t="s">
        <v>296</v>
      </c>
      <c r="CF459" s="76" t="s">
        <v>297</v>
      </c>
      <c r="CG459" s="76" t="s">
        <v>297</v>
      </c>
      <c r="CH459" s="76" t="s">
        <v>297</v>
      </c>
      <c r="CI459" s="76" t="s">
        <v>297</v>
      </c>
      <c r="CJ459" s="76" t="s">
        <v>297</v>
      </c>
      <c r="CK459" s="76" t="s">
        <v>297</v>
      </c>
      <c r="CL459" s="79">
        <v>0</v>
      </c>
      <c r="CM459" s="79">
        <v>0</v>
      </c>
      <c r="CN459" s="79">
        <v>0</v>
      </c>
      <c r="CO459" s="79">
        <v>0</v>
      </c>
      <c r="CP459" s="79">
        <v>0</v>
      </c>
      <c r="CQ459" s="79">
        <v>0</v>
      </c>
      <c r="CR459" s="79">
        <v>0</v>
      </c>
      <c r="CS459" s="79">
        <v>0</v>
      </c>
      <c r="CT459" s="79">
        <v>0</v>
      </c>
      <c r="CU459" s="79">
        <v>2021100052029110</v>
      </c>
      <c r="CV459" s="79" t="s">
        <v>256</v>
      </c>
      <c r="CW459" s="76" t="s">
        <v>256</v>
      </c>
      <c r="CX459" s="79" t="s">
        <v>4464</v>
      </c>
      <c r="CY459" s="79" t="s">
        <v>256</v>
      </c>
      <c r="CZ459" s="79" t="s">
        <v>256</v>
      </c>
      <c r="DA459" s="79" t="s">
        <v>256</v>
      </c>
      <c r="DB459" s="79" t="s">
        <v>256</v>
      </c>
      <c r="DC459" s="79" t="s">
        <v>256</v>
      </c>
      <c r="DD459" s="79" t="s">
        <v>256</v>
      </c>
      <c r="DE459" s="79" t="s">
        <v>256</v>
      </c>
      <c r="DF459" s="44" t="s">
        <v>256</v>
      </c>
    </row>
    <row r="460" spans="1:110" x14ac:dyDescent="0.25">
      <c r="A460" s="76" t="s">
        <v>251</v>
      </c>
      <c r="B460" s="77">
        <v>43770</v>
      </c>
      <c r="C460" s="78" t="s">
        <v>252</v>
      </c>
      <c r="D460" s="78" t="s">
        <v>253</v>
      </c>
      <c r="E460" s="76" t="s">
        <v>254</v>
      </c>
      <c r="F460" s="76" t="s">
        <v>255</v>
      </c>
      <c r="G460" s="76" t="s">
        <v>256</v>
      </c>
      <c r="H460" s="76" t="s">
        <v>257</v>
      </c>
      <c r="I460" s="76" t="s">
        <v>258</v>
      </c>
      <c r="J460" s="78" t="s">
        <v>252</v>
      </c>
      <c r="K460" s="78" t="s">
        <v>259</v>
      </c>
      <c r="L460" s="76" t="s">
        <v>260</v>
      </c>
      <c r="M460" s="76" t="s">
        <v>261</v>
      </c>
      <c r="N460" s="76" t="s">
        <v>4465</v>
      </c>
      <c r="O460" s="76" t="s">
        <v>4466</v>
      </c>
      <c r="P460" s="76" t="s">
        <v>4467</v>
      </c>
      <c r="Q460" s="76" t="s">
        <v>4468</v>
      </c>
      <c r="R460" s="76" t="s">
        <v>4071</v>
      </c>
      <c r="S460" s="76" t="s">
        <v>1848</v>
      </c>
      <c r="T460" s="76" t="s">
        <v>338</v>
      </c>
      <c r="U460" s="76" t="s">
        <v>627</v>
      </c>
      <c r="V460" s="79">
        <v>300000</v>
      </c>
      <c r="W460" s="79">
        <v>0</v>
      </c>
      <c r="X460" s="76" t="s">
        <v>4469</v>
      </c>
      <c r="Y460" s="76" t="s">
        <v>4470</v>
      </c>
      <c r="Z460" s="76" t="s">
        <v>272</v>
      </c>
      <c r="AA460" s="76" t="s">
        <v>4471</v>
      </c>
      <c r="AB460" s="76" t="s">
        <v>4472</v>
      </c>
      <c r="AC460" s="76" t="s">
        <v>256</v>
      </c>
      <c r="AD460" s="76" t="s">
        <v>4473</v>
      </c>
      <c r="AE460" s="76" t="s">
        <v>222</v>
      </c>
      <c r="AF460" s="76" t="s">
        <v>3354</v>
      </c>
      <c r="AG460" s="76" t="s">
        <v>3348</v>
      </c>
      <c r="AH460" s="76" t="s">
        <v>3349</v>
      </c>
      <c r="AI460" s="78" t="s">
        <v>2757</v>
      </c>
      <c r="AJ460" s="78" t="s">
        <v>4474</v>
      </c>
      <c r="AK460" s="79">
        <v>30575</v>
      </c>
      <c r="AL460" s="76" t="s">
        <v>212</v>
      </c>
      <c r="AM460" s="78" t="s">
        <v>2771</v>
      </c>
      <c r="AN460" s="78" t="s">
        <v>2771</v>
      </c>
      <c r="AO460" s="78" t="s">
        <v>2771</v>
      </c>
      <c r="AP460" s="76" t="s">
        <v>232</v>
      </c>
      <c r="AQ460" s="76" t="s">
        <v>232</v>
      </c>
      <c r="AR460" s="79">
        <v>7371</v>
      </c>
      <c r="AS460" s="79" t="s">
        <v>256</v>
      </c>
      <c r="AT460" s="79">
        <v>1012</v>
      </c>
      <c r="AU460" s="76" t="s">
        <v>4475</v>
      </c>
      <c r="AV460" s="79">
        <v>22192</v>
      </c>
      <c r="AW460" s="79">
        <v>1664</v>
      </c>
      <c r="AX460" s="79">
        <v>20528</v>
      </c>
      <c r="AY460" s="79">
        <v>0</v>
      </c>
      <c r="AZ460" s="79">
        <v>22192</v>
      </c>
      <c r="BA460" s="76" t="s">
        <v>4476</v>
      </c>
      <c r="BB460" s="78" t="s">
        <v>4477</v>
      </c>
      <c r="BC460" s="78" t="s">
        <v>4477</v>
      </c>
      <c r="BD460" s="76">
        <v>175</v>
      </c>
      <c r="BE460" s="78" t="s">
        <v>4478</v>
      </c>
      <c r="BF460" s="76" t="s">
        <v>4479</v>
      </c>
      <c r="BG460" s="78" t="s">
        <v>4106</v>
      </c>
      <c r="BH460" s="76" t="s">
        <v>4479</v>
      </c>
      <c r="BI460" s="78" t="s">
        <v>4106</v>
      </c>
      <c r="BJ460" s="78" t="s">
        <v>4106</v>
      </c>
      <c r="BK460" s="76" t="s">
        <v>256</v>
      </c>
      <c r="BL460" s="79">
        <v>300000</v>
      </c>
      <c r="BM460" s="79">
        <v>277808</v>
      </c>
      <c r="BN460" s="76" t="s">
        <v>256</v>
      </c>
      <c r="BO460" s="76" t="s">
        <v>256</v>
      </c>
      <c r="BP460" s="76" t="s">
        <v>256</v>
      </c>
      <c r="BQ460" s="76" t="s">
        <v>256</v>
      </c>
      <c r="BR460" s="76" t="s">
        <v>256</v>
      </c>
      <c r="BS460" s="76" t="s">
        <v>293</v>
      </c>
      <c r="BT460" s="76" t="s">
        <v>256</v>
      </c>
      <c r="BU460" s="76" t="s">
        <v>256</v>
      </c>
      <c r="BV460" s="76" t="s">
        <v>256</v>
      </c>
      <c r="BW460" s="76" t="s">
        <v>256</v>
      </c>
      <c r="BX460" s="76" t="s">
        <v>256</v>
      </c>
      <c r="BY460" s="76" t="s">
        <v>294</v>
      </c>
      <c r="BZ460" s="76" t="s">
        <v>256</v>
      </c>
      <c r="CA460" s="76" t="s">
        <v>256</v>
      </c>
      <c r="CB460" s="76" t="s">
        <v>256</v>
      </c>
      <c r="CC460" s="76" t="s">
        <v>256</v>
      </c>
      <c r="CD460" s="76" t="s">
        <v>4480</v>
      </c>
      <c r="CE460" s="76" t="s">
        <v>296</v>
      </c>
      <c r="CF460" s="76" t="s">
        <v>297</v>
      </c>
      <c r="CG460" s="76" t="s">
        <v>297</v>
      </c>
      <c r="CH460" s="76" t="s">
        <v>297</v>
      </c>
      <c r="CI460" s="76" t="s">
        <v>297</v>
      </c>
      <c r="CJ460" s="76" t="s">
        <v>297</v>
      </c>
      <c r="CK460" s="76" t="s">
        <v>297</v>
      </c>
      <c r="CL460" s="79">
        <v>0</v>
      </c>
      <c r="CM460" s="79">
        <v>0</v>
      </c>
      <c r="CN460" s="79">
        <v>0</v>
      </c>
      <c r="CO460" s="79">
        <v>0</v>
      </c>
      <c r="CP460" s="79">
        <v>0</v>
      </c>
      <c r="CQ460" s="79">
        <v>0</v>
      </c>
      <c r="CR460" s="79">
        <v>0</v>
      </c>
      <c r="CS460" s="79">
        <v>0</v>
      </c>
      <c r="CT460" s="79">
        <v>0</v>
      </c>
      <c r="CU460" s="79">
        <v>2021100052029510</v>
      </c>
      <c r="CV460" s="79" t="s">
        <v>256</v>
      </c>
      <c r="CW460" s="76" t="s">
        <v>256</v>
      </c>
      <c r="CX460" s="79" t="s">
        <v>4481</v>
      </c>
      <c r="CY460" s="79" t="s">
        <v>256</v>
      </c>
      <c r="CZ460" s="79" t="s">
        <v>256</v>
      </c>
      <c r="DA460" s="79" t="s">
        <v>256</v>
      </c>
      <c r="DB460" s="79" t="s">
        <v>256</v>
      </c>
      <c r="DC460" s="79" t="s">
        <v>256</v>
      </c>
      <c r="DD460" s="79" t="s">
        <v>256</v>
      </c>
      <c r="DE460" s="79" t="s">
        <v>256</v>
      </c>
      <c r="DF460" s="44" t="s">
        <v>256</v>
      </c>
    </row>
    <row r="461" spans="1:110" x14ac:dyDescent="0.25">
      <c r="A461" s="76" t="s">
        <v>251</v>
      </c>
      <c r="B461" s="77">
        <v>43770</v>
      </c>
      <c r="C461" s="78" t="s">
        <v>252</v>
      </c>
      <c r="D461" s="78" t="s">
        <v>253</v>
      </c>
      <c r="E461" s="76" t="s">
        <v>254</v>
      </c>
      <c r="F461" s="76" t="s">
        <v>255</v>
      </c>
      <c r="G461" s="76" t="s">
        <v>256</v>
      </c>
      <c r="H461" s="76" t="s">
        <v>257</v>
      </c>
      <c r="I461" s="76" t="s">
        <v>258</v>
      </c>
      <c r="J461" s="78" t="s">
        <v>252</v>
      </c>
      <c r="K461" s="78" t="s">
        <v>259</v>
      </c>
      <c r="L461" s="76" t="s">
        <v>260</v>
      </c>
      <c r="M461" s="76" t="s">
        <v>261</v>
      </c>
      <c r="N461" s="76" t="s">
        <v>4482</v>
      </c>
      <c r="O461" s="76" t="s">
        <v>4483</v>
      </c>
      <c r="P461" s="76" t="s">
        <v>4484</v>
      </c>
      <c r="Q461" s="76" t="s">
        <v>4485</v>
      </c>
      <c r="R461" s="76" t="s">
        <v>492</v>
      </c>
      <c r="S461" s="76" t="s">
        <v>493</v>
      </c>
      <c r="T461" s="76" t="s">
        <v>338</v>
      </c>
      <c r="U461" s="76" t="s">
        <v>548</v>
      </c>
      <c r="V461" s="79">
        <v>300000</v>
      </c>
      <c r="W461" s="79">
        <v>0</v>
      </c>
      <c r="X461" s="76" t="s">
        <v>4486</v>
      </c>
      <c r="Y461" s="76" t="s">
        <v>4487</v>
      </c>
      <c r="Z461" s="76" t="s">
        <v>1246</v>
      </c>
      <c r="AA461" s="76" t="s">
        <v>1247</v>
      </c>
      <c r="AB461" s="76" t="s">
        <v>4488</v>
      </c>
      <c r="AC461" s="76" t="s">
        <v>256</v>
      </c>
      <c r="AD461" s="76" t="s">
        <v>4489</v>
      </c>
      <c r="AE461" s="76" t="s">
        <v>222</v>
      </c>
      <c r="AF461" s="76" t="s">
        <v>3354</v>
      </c>
      <c r="AG461" s="76" t="s">
        <v>3348</v>
      </c>
      <c r="AH461" s="76" t="s">
        <v>3349</v>
      </c>
      <c r="AI461" s="78" t="s">
        <v>2833</v>
      </c>
      <c r="AJ461" s="78" t="s">
        <v>1744</v>
      </c>
      <c r="AK461" s="79">
        <v>290662</v>
      </c>
      <c r="AL461" s="76" t="s">
        <v>217</v>
      </c>
      <c r="AM461" s="78" t="s">
        <v>659</v>
      </c>
      <c r="AN461" s="78" t="s">
        <v>3966</v>
      </c>
      <c r="AO461" s="78" t="s">
        <v>4084</v>
      </c>
      <c r="AP461" s="76" t="s">
        <v>373</v>
      </c>
      <c r="AQ461" s="76" t="s">
        <v>373</v>
      </c>
      <c r="AR461" s="79">
        <v>9902</v>
      </c>
      <c r="AS461" s="79" t="s">
        <v>256</v>
      </c>
      <c r="AT461" s="79">
        <v>0</v>
      </c>
      <c r="AU461" s="76" t="s">
        <v>4490</v>
      </c>
      <c r="AV461" s="79">
        <v>280760</v>
      </c>
      <c r="AW461" s="79">
        <v>0</v>
      </c>
      <c r="AX461" s="79">
        <v>280760</v>
      </c>
      <c r="AY461" s="79">
        <v>0</v>
      </c>
      <c r="AZ461" s="79">
        <v>280760</v>
      </c>
      <c r="BA461" s="76" t="s">
        <v>4482</v>
      </c>
      <c r="BB461" s="78" t="s">
        <v>4491</v>
      </c>
      <c r="BC461" s="78" t="s">
        <v>4491</v>
      </c>
      <c r="BD461" s="76">
        <v>157</v>
      </c>
      <c r="BE461" s="78" t="s">
        <v>4492</v>
      </c>
      <c r="BF461" s="76" t="s">
        <v>4493</v>
      </c>
      <c r="BG461" s="78" t="s">
        <v>4492</v>
      </c>
      <c r="BH461" s="76" t="s">
        <v>4493</v>
      </c>
      <c r="BI461" s="78" t="s">
        <v>4492</v>
      </c>
      <c r="BJ461" s="78" t="s">
        <v>4492</v>
      </c>
      <c r="BK461" s="76" t="s">
        <v>256</v>
      </c>
      <c r="BL461" s="79">
        <v>300000</v>
      </c>
      <c r="BM461" s="79">
        <v>19240</v>
      </c>
      <c r="BN461" s="76" t="s">
        <v>290</v>
      </c>
      <c r="BO461" s="76" t="s">
        <v>291</v>
      </c>
      <c r="BP461" s="76" t="s">
        <v>4494</v>
      </c>
      <c r="BQ461" s="76" t="s">
        <v>256</v>
      </c>
      <c r="BR461" s="76" t="s">
        <v>256</v>
      </c>
      <c r="BS461" s="76" t="s">
        <v>293</v>
      </c>
      <c r="BT461" s="76" t="s">
        <v>256</v>
      </c>
      <c r="BU461" s="76" t="s">
        <v>256</v>
      </c>
      <c r="BV461" s="76" t="s">
        <v>256</v>
      </c>
      <c r="BW461" s="76" t="s">
        <v>256</v>
      </c>
      <c r="BX461" s="76" t="s">
        <v>256</v>
      </c>
      <c r="BY461" s="76" t="s">
        <v>294</v>
      </c>
      <c r="BZ461" s="76" t="s">
        <v>256</v>
      </c>
      <c r="CA461" s="76" t="s">
        <v>256</v>
      </c>
      <c r="CB461" s="76" t="s">
        <v>256</v>
      </c>
      <c r="CC461" s="76" t="s">
        <v>256</v>
      </c>
      <c r="CD461" s="76" t="s">
        <v>4495</v>
      </c>
      <c r="CE461" s="76" t="s">
        <v>296</v>
      </c>
      <c r="CF461" s="76" t="s">
        <v>297</v>
      </c>
      <c r="CG461" s="76" t="s">
        <v>297</v>
      </c>
      <c r="CH461" s="76" t="s">
        <v>297</v>
      </c>
      <c r="CI461" s="76" t="s">
        <v>297</v>
      </c>
      <c r="CJ461" s="76" t="s">
        <v>297</v>
      </c>
      <c r="CK461" s="76" t="s">
        <v>297</v>
      </c>
      <c r="CL461" s="79">
        <v>0</v>
      </c>
      <c r="CM461" s="79">
        <v>0</v>
      </c>
      <c r="CN461" s="79">
        <v>0</v>
      </c>
      <c r="CO461" s="79">
        <v>0</v>
      </c>
      <c r="CP461" s="79">
        <v>0</v>
      </c>
      <c r="CQ461" s="79">
        <v>0</v>
      </c>
      <c r="CR461" s="79">
        <v>0</v>
      </c>
      <c r="CS461" s="79">
        <v>0</v>
      </c>
      <c r="CT461" s="79">
        <v>0</v>
      </c>
      <c r="CU461" s="79">
        <v>2021100052029850</v>
      </c>
      <c r="CV461" s="79" t="s">
        <v>256</v>
      </c>
      <c r="CW461" s="76" t="s">
        <v>256</v>
      </c>
      <c r="CX461" s="79" t="s">
        <v>4496</v>
      </c>
      <c r="CY461" s="79" t="s">
        <v>256</v>
      </c>
      <c r="CZ461" s="79" t="s">
        <v>256</v>
      </c>
      <c r="DA461" s="79" t="s">
        <v>256</v>
      </c>
      <c r="DB461" s="79" t="s">
        <v>256</v>
      </c>
      <c r="DC461" s="79" t="s">
        <v>256</v>
      </c>
      <c r="DD461" s="79" t="s">
        <v>256</v>
      </c>
      <c r="DE461" s="79" t="s">
        <v>256</v>
      </c>
      <c r="DF461" s="44" t="s">
        <v>256</v>
      </c>
    </row>
    <row r="462" spans="1:110" x14ac:dyDescent="0.25">
      <c r="A462" s="76" t="s">
        <v>251</v>
      </c>
      <c r="B462" s="77">
        <v>43770</v>
      </c>
      <c r="C462" s="78" t="s">
        <v>252</v>
      </c>
      <c r="D462" s="78" t="s">
        <v>253</v>
      </c>
      <c r="E462" s="76" t="s">
        <v>254</v>
      </c>
      <c r="F462" s="76" t="s">
        <v>255</v>
      </c>
      <c r="G462" s="76" t="s">
        <v>256</v>
      </c>
      <c r="H462" s="76" t="s">
        <v>257</v>
      </c>
      <c r="I462" s="76" t="s">
        <v>258</v>
      </c>
      <c r="J462" s="78" t="s">
        <v>252</v>
      </c>
      <c r="K462" s="78" t="s">
        <v>259</v>
      </c>
      <c r="L462" s="76" t="s">
        <v>260</v>
      </c>
      <c r="M462" s="76" t="s">
        <v>261</v>
      </c>
      <c r="N462" s="76" t="s">
        <v>4497</v>
      </c>
      <c r="O462" s="76" t="s">
        <v>4498</v>
      </c>
      <c r="P462" s="76" t="s">
        <v>4499</v>
      </c>
      <c r="Q462" s="76" t="s">
        <v>4500</v>
      </c>
      <c r="R462" s="76" t="s">
        <v>639</v>
      </c>
      <c r="S462" s="76" t="s">
        <v>445</v>
      </c>
      <c r="T462" s="76" t="s">
        <v>268</v>
      </c>
      <c r="U462" s="76" t="s">
        <v>269</v>
      </c>
      <c r="V462" s="79">
        <v>300000</v>
      </c>
      <c r="W462" s="79">
        <v>0</v>
      </c>
      <c r="X462" s="76" t="s">
        <v>4501</v>
      </c>
      <c r="Y462" s="76" t="s">
        <v>4502</v>
      </c>
      <c r="Z462" s="76" t="s">
        <v>362</v>
      </c>
      <c r="AA462" s="76" t="s">
        <v>496</v>
      </c>
      <c r="AB462" s="76" t="s">
        <v>296</v>
      </c>
      <c r="AC462" s="76" t="s">
        <v>297</v>
      </c>
      <c r="AD462" s="76" t="s">
        <v>4503</v>
      </c>
      <c r="AE462" s="76" t="s">
        <v>223</v>
      </c>
      <c r="AF462" s="76" t="s">
        <v>2204</v>
      </c>
      <c r="AG462" s="76" t="s">
        <v>2205</v>
      </c>
      <c r="AH462" s="76" t="s">
        <v>313</v>
      </c>
      <c r="AI462" s="78" t="s">
        <v>1743</v>
      </c>
      <c r="AJ462" s="78" t="s">
        <v>1743</v>
      </c>
      <c r="AK462" s="79">
        <v>37192</v>
      </c>
      <c r="AL462" s="76" t="s">
        <v>212</v>
      </c>
      <c r="AM462" s="78" t="s">
        <v>1631</v>
      </c>
      <c r="AN462" s="78" t="s">
        <v>1629</v>
      </c>
      <c r="AO462" s="78" t="s">
        <v>1629</v>
      </c>
      <c r="AP462" s="76" t="s">
        <v>373</v>
      </c>
      <c r="AQ462" s="76" t="s">
        <v>373</v>
      </c>
      <c r="AR462" s="79">
        <v>1849</v>
      </c>
      <c r="AS462" s="79" t="s">
        <v>256</v>
      </c>
      <c r="AT462" s="79">
        <v>0</v>
      </c>
      <c r="AU462" s="76" t="s">
        <v>4504</v>
      </c>
      <c r="AV462" s="79">
        <v>35343</v>
      </c>
      <c r="AW462" s="79">
        <v>0</v>
      </c>
      <c r="AX462" s="79">
        <v>35343</v>
      </c>
      <c r="AY462" s="79">
        <v>0</v>
      </c>
      <c r="AZ462" s="79">
        <v>35343</v>
      </c>
      <c r="BA462" s="76" t="s">
        <v>4497</v>
      </c>
      <c r="BB462" s="78" t="s">
        <v>1631</v>
      </c>
      <c r="BC462" s="78" t="s">
        <v>1631</v>
      </c>
      <c r="BD462" s="76">
        <v>121</v>
      </c>
      <c r="BE462" s="78" t="s">
        <v>2765</v>
      </c>
      <c r="BF462" s="76" t="s">
        <v>4505</v>
      </c>
      <c r="BG462" s="78" t="s">
        <v>2834</v>
      </c>
      <c r="BH462" s="76" t="s">
        <v>4505</v>
      </c>
      <c r="BI462" s="78" t="s">
        <v>2834</v>
      </c>
      <c r="BJ462" s="78" t="s">
        <v>2834</v>
      </c>
      <c r="BK462" s="76" t="s">
        <v>256</v>
      </c>
      <c r="BL462" s="79">
        <v>300000</v>
      </c>
      <c r="BM462" s="79">
        <v>264657</v>
      </c>
      <c r="BN462" s="76" t="s">
        <v>290</v>
      </c>
      <c r="BO462" s="76" t="s">
        <v>291</v>
      </c>
      <c r="BP462" s="76" t="s">
        <v>4506</v>
      </c>
      <c r="BQ462" s="76" t="s">
        <v>256</v>
      </c>
      <c r="BR462" s="76" t="s">
        <v>256</v>
      </c>
      <c r="BS462" s="76" t="s">
        <v>293</v>
      </c>
      <c r="BT462" s="76" t="s">
        <v>256</v>
      </c>
      <c r="BU462" s="76" t="s">
        <v>256</v>
      </c>
      <c r="BV462" s="76" t="s">
        <v>256</v>
      </c>
      <c r="BW462" s="76" t="s">
        <v>256</v>
      </c>
      <c r="BX462" s="76" t="s">
        <v>256</v>
      </c>
      <c r="BY462" s="76" t="s">
        <v>412</v>
      </c>
      <c r="BZ462" s="76" t="s">
        <v>256</v>
      </c>
      <c r="CA462" s="76" t="s">
        <v>256</v>
      </c>
      <c r="CB462" s="76" t="s">
        <v>256</v>
      </c>
      <c r="CC462" s="76" t="s">
        <v>256</v>
      </c>
      <c r="CD462" s="76" t="s">
        <v>4507</v>
      </c>
      <c r="CE462" s="76" t="s">
        <v>296</v>
      </c>
      <c r="CF462" s="76" t="s">
        <v>297</v>
      </c>
      <c r="CG462" s="76" t="s">
        <v>297</v>
      </c>
      <c r="CH462" s="76" t="s">
        <v>297</v>
      </c>
      <c r="CI462" s="76" t="s">
        <v>297</v>
      </c>
      <c r="CJ462" s="76" t="s">
        <v>297</v>
      </c>
      <c r="CK462" s="76" t="s">
        <v>297</v>
      </c>
      <c r="CL462" s="79">
        <v>0</v>
      </c>
      <c r="CM462" s="79">
        <v>0</v>
      </c>
      <c r="CN462" s="79">
        <v>0</v>
      </c>
      <c r="CO462" s="79">
        <v>0</v>
      </c>
      <c r="CP462" s="79">
        <v>0</v>
      </c>
      <c r="CQ462" s="79">
        <v>0</v>
      </c>
      <c r="CR462" s="79">
        <v>0</v>
      </c>
      <c r="CS462" s="79">
        <v>0</v>
      </c>
      <c r="CT462" s="79">
        <v>0</v>
      </c>
      <c r="CU462" s="79">
        <v>2021100052029950</v>
      </c>
      <c r="CV462" s="79" t="s">
        <v>256</v>
      </c>
      <c r="CW462" s="76" t="s">
        <v>256</v>
      </c>
      <c r="CX462" s="79" t="s">
        <v>4508</v>
      </c>
      <c r="CY462" s="79" t="s">
        <v>256</v>
      </c>
      <c r="CZ462" s="79" t="s">
        <v>256</v>
      </c>
      <c r="DA462" s="79" t="s">
        <v>256</v>
      </c>
      <c r="DB462" s="79" t="s">
        <v>256</v>
      </c>
      <c r="DC462" s="79" t="s">
        <v>256</v>
      </c>
      <c r="DD462" s="79" t="s">
        <v>256</v>
      </c>
      <c r="DE462" s="79" t="s">
        <v>256</v>
      </c>
      <c r="DF462" s="44" t="s">
        <v>256</v>
      </c>
    </row>
    <row r="463" spans="1:110" x14ac:dyDescent="0.25">
      <c r="A463" s="76" t="s">
        <v>251</v>
      </c>
      <c r="B463" s="77">
        <v>43770</v>
      </c>
      <c r="C463" s="78" t="s">
        <v>252</v>
      </c>
      <c r="D463" s="78" t="s">
        <v>253</v>
      </c>
      <c r="E463" s="76" t="s">
        <v>254</v>
      </c>
      <c r="F463" s="76" t="s">
        <v>255</v>
      </c>
      <c r="G463" s="76" t="s">
        <v>256</v>
      </c>
      <c r="H463" s="76" t="s">
        <v>257</v>
      </c>
      <c r="I463" s="76" t="s">
        <v>258</v>
      </c>
      <c r="J463" s="78" t="s">
        <v>252</v>
      </c>
      <c r="K463" s="78" t="s">
        <v>259</v>
      </c>
      <c r="L463" s="76" t="s">
        <v>260</v>
      </c>
      <c r="M463" s="76" t="s">
        <v>261</v>
      </c>
      <c r="N463" s="76" t="s">
        <v>4509</v>
      </c>
      <c r="O463" s="76" t="s">
        <v>4510</v>
      </c>
      <c r="P463" s="76" t="s">
        <v>4511</v>
      </c>
      <c r="Q463" s="76" t="s">
        <v>4512</v>
      </c>
      <c r="R463" s="76" t="s">
        <v>303</v>
      </c>
      <c r="S463" s="76" t="s">
        <v>304</v>
      </c>
      <c r="T463" s="76" t="s">
        <v>338</v>
      </c>
      <c r="U463" s="76" t="s">
        <v>548</v>
      </c>
      <c r="V463" s="79">
        <v>300000</v>
      </c>
      <c r="W463" s="79">
        <v>0</v>
      </c>
      <c r="X463" s="76" t="s">
        <v>4513</v>
      </c>
      <c r="Y463" s="76" t="s">
        <v>4514</v>
      </c>
      <c r="Z463" s="76" t="s">
        <v>2559</v>
      </c>
      <c r="AA463" s="76" t="s">
        <v>4515</v>
      </c>
      <c r="AB463" s="76" t="s">
        <v>4516</v>
      </c>
      <c r="AC463" s="76" t="s">
        <v>256</v>
      </c>
      <c r="AD463" s="76" t="s">
        <v>4517</v>
      </c>
      <c r="AE463" s="76" t="s">
        <v>222</v>
      </c>
      <c r="AF463" s="76" t="s">
        <v>3354</v>
      </c>
      <c r="AG463" s="76" t="s">
        <v>3348</v>
      </c>
      <c r="AH463" s="76" t="s">
        <v>3349</v>
      </c>
      <c r="AI463" s="78" t="s">
        <v>2017</v>
      </c>
      <c r="AJ463" s="78" t="s">
        <v>1628</v>
      </c>
      <c r="AK463" s="79">
        <v>178307</v>
      </c>
      <c r="AL463" s="76" t="s">
        <v>216</v>
      </c>
      <c r="AM463" s="78" t="s">
        <v>3665</v>
      </c>
      <c r="AN463" s="78" t="s">
        <v>3663</v>
      </c>
      <c r="AO463" s="78" t="s">
        <v>3663</v>
      </c>
      <c r="AP463" s="76" t="s">
        <v>373</v>
      </c>
      <c r="AQ463" s="76" t="s">
        <v>373</v>
      </c>
      <c r="AR463" s="79">
        <v>12800</v>
      </c>
      <c r="AS463" s="79" t="s">
        <v>256</v>
      </c>
      <c r="AT463" s="79">
        <v>0</v>
      </c>
      <c r="AU463" s="76" t="s">
        <v>4518</v>
      </c>
      <c r="AV463" s="79">
        <v>165507</v>
      </c>
      <c r="AW463" s="79">
        <v>0</v>
      </c>
      <c r="AX463" s="79">
        <v>165507</v>
      </c>
      <c r="AY463" s="79">
        <v>0</v>
      </c>
      <c r="AZ463" s="79">
        <v>165507</v>
      </c>
      <c r="BA463" s="76" t="s">
        <v>4509</v>
      </c>
      <c r="BB463" s="78" t="s">
        <v>4177</v>
      </c>
      <c r="BC463" s="78" t="s">
        <v>4177</v>
      </c>
      <c r="BD463" s="76">
        <v>135</v>
      </c>
      <c r="BE463" s="78" t="s">
        <v>1611</v>
      </c>
      <c r="BF463" s="76" t="s">
        <v>4519</v>
      </c>
      <c r="BG463" s="78" t="s">
        <v>3814</v>
      </c>
      <c r="BH463" s="76" t="s">
        <v>4519</v>
      </c>
      <c r="BI463" s="78" t="s">
        <v>3814</v>
      </c>
      <c r="BJ463" s="78" t="s">
        <v>3814</v>
      </c>
      <c r="BK463" s="76" t="s">
        <v>256</v>
      </c>
      <c r="BL463" s="79">
        <v>300000</v>
      </c>
      <c r="BM463" s="79">
        <v>134493</v>
      </c>
      <c r="BN463" s="76" t="s">
        <v>290</v>
      </c>
      <c r="BO463" s="76" t="s">
        <v>291</v>
      </c>
      <c r="BP463" s="76" t="s">
        <v>4520</v>
      </c>
      <c r="BQ463" s="76" t="s">
        <v>256</v>
      </c>
      <c r="BR463" s="76" t="s">
        <v>256</v>
      </c>
      <c r="BS463" s="76" t="s">
        <v>293</v>
      </c>
      <c r="BT463" s="76" t="s">
        <v>256</v>
      </c>
      <c r="BU463" s="76" t="s">
        <v>4521</v>
      </c>
      <c r="BV463" s="76" t="s">
        <v>256</v>
      </c>
      <c r="BW463" s="76" t="s">
        <v>4522</v>
      </c>
      <c r="BX463" s="76" t="s">
        <v>256</v>
      </c>
      <c r="BY463" s="76" t="s">
        <v>4523</v>
      </c>
      <c r="BZ463" s="76" t="s">
        <v>256</v>
      </c>
      <c r="CA463" s="76" t="s">
        <v>256</v>
      </c>
      <c r="CB463" s="76" t="s">
        <v>256</v>
      </c>
      <c r="CC463" s="76" t="s">
        <v>256</v>
      </c>
      <c r="CD463" s="76" t="s">
        <v>4524</v>
      </c>
      <c r="CE463" s="76" t="s">
        <v>296</v>
      </c>
      <c r="CF463" s="76" t="s">
        <v>297</v>
      </c>
      <c r="CG463" s="76" t="s">
        <v>297</v>
      </c>
      <c r="CH463" s="76" t="s">
        <v>297</v>
      </c>
      <c r="CI463" s="76" t="s">
        <v>297</v>
      </c>
      <c r="CJ463" s="76" t="s">
        <v>297</v>
      </c>
      <c r="CK463" s="76" t="s">
        <v>297</v>
      </c>
      <c r="CL463" s="79">
        <v>0</v>
      </c>
      <c r="CM463" s="79">
        <v>0</v>
      </c>
      <c r="CN463" s="79">
        <v>0</v>
      </c>
      <c r="CO463" s="79">
        <v>0</v>
      </c>
      <c r="CP463" s="79">
        <v>0</v>
      </c>
      <c r="CQ463" s="79">
        <v>0</v>
      </c>
      <c r="CR463" s="79">
        <v>0</v>
      </c>
      <c r="CS463" s="79">
        <v>0</v>
      </c>
      <c r="CT463" s="79">
        <v>0</v>
      </c>
      <c r="CU463" s="79">
        <v>2021100052030150</v>
      </c>
      <c r="CV463" s="79" t="s">
        <v>256</v>
      </c>
      <c r="CW463" s="76" t="s">
        <v>256</v>
      </c>
      <c r="CX463" s="79" t="s">
        <v>4525</v>
      </c>
      <c r="CY463" s="79" t="s">
        <v>256</v>
      </c>
      <c r="CZ463" s="79" t="s">
        <v>256</v>
      </c>
      <c r="DA463" s="79" t="s">
        <v>256</v>
      </c>
      <c r="DB463" s="79" t="s">
        <v>256</v>
      </c>
      <c r="DC463" s="79" t="s">
        <v>256</v>
      </c>
      <c r="DD463" s="79" t="s">
        <v>256</v>
      </c>
      <c r="DE463" s="79" t="s">
        <v>256</v>
      </c>
      <c r="DF463" s="44" t="s">
        <v>256</v>
      </c>
    </row>
    <row r="464" spans="1:110" x14ac:dyDescent="0.25">
      <c r="A464" s="76" t="s">
        <v>251</v>
      </c>
      <c r="B464" s="77">
        <v>43770</v>
      </c>
      <c r="C464" s="78" t="s">
        <v>252</v>
      </c>
      <c r="D464" s="78" t="s">
        <v>253</v>
      </c>
      <c r="E464" s="76" t="s">
        <v>254</v>
      </c>
      <c r="F464" s="76" t="s">
        <v>255</v>
      </c>
      <c r="G464" s="76" t="s">
        <v>256</v>
      </c>
      <c r="H464" s="76" t="s">
        <v>257</v>
      </c>
      <c r="I464" s="76" t="s">
        <v>258</v>
      </c>
      <c r="J464" s="78" t="s">
        <v>252</v>
      </c>
      <c r="K464" s="78" t="s">
        <v>259</v>
      </c>
      <c r="L464" s="76" t="s">
        <v>260</v>
      </c>
      <c r="M464" s="76" t="s">
        <v>261</v>
      </c>
      <c r="N464" s="76" t="s">
        <v>2034</v>
      </c>
      <c r="O464" s="76" t="s">
        <v>2035</v>
      </c>
      <c r="P464" s="76" t="s">
        <v>2036</v>
      </c>
      <c r="Q464" s="76" t="s">
        <v>2034</v>
      </c>
      <c r="R464" s="76" t="s">
        <v>813</v>
      </c>
      <c r="S464" s="76" t="s">
        <v>337</v>
      </c>
      <c r="T464" s="76" t="s">
        <v>338</v>
      </c>
      <c r="U464" s="76" t="s">
        <v>203</v>
      </c>
      <c r="V464" s="79">
        <v>300000</v>
      </c>
      <c r="W464" s="79">
        <v>0</v>
      </c>
      <c r="X464" s="76" t="s">
        <v>4526</v>
      </c>
      <c r="Y464" s="76" t="s">
        <v>610</v>
      </c>
      <c r="Z464" s="76" t="s">
        <v>272</v>
      </c>
      <c r="AA464" s="76" t="s">
        <v>611</v>
      </c>
      <c r="AB464" s="76" t="s">
        <v>612</v>
      </c>
      <c r="AC464" s="76" t="s">
        <v>613</v>
      </c>
      <c r="AD464" s="76" t="s">
        <v>614</v>
      </c>
      <c r="AE464" s="76" t="s">
        <v>223</v>
      </c>
      <c r="AF464" s="76" t="s">
        <v>778</v>
      </c>
      <c r="AG464" s="76" t="s">
        <v>2187</v>
      </c>
      <c r="AH464" s="76" t="s">
        <v>555</v>
      </c>
      <c r="AI464" s="78" t="s">
        <v>1743</v>
      </c>
      <c r="AJ464" s="78" t="s">
        <v>3622</v>
      </c>
      <c r="AK464" s="79">
        <v>580284</v>
      </c>
      <c r="AL464" s="76" t="s">
        <v>3723</v>
      </c>
      <c r="AM464" s="78" t="s">
        <v>3964</v>
      </c>
      <c r="AN464" s="78" t="s">
        <v>3964</v>
      </c>
      <c r="AO464" s="78" t="s">
        <v>3964</v>
      </c>
      <c r="AP464" s="76" t="s">
        <v>232</v>
      </c>
      <c r="AQ464" s="76" t="s">
        <v>232</v>
      </c>
      <c r="AR464" s="79">
        <v>440642</v>
      </c>
      <c r="AS464" s="79" t="s">
        <v>256</v>
      </c>
      <c r="AT464" s="79">
        <v>28832</v>
      </c>
      <c r="AU464" s="76" t="s">
        <v>4527</v>
      </c>
      <c r="AV464" s="79">
        <v>110810</v>
      </c>
      <c r="AW464" s="79">
        <v>0</v>
      </c>
      <c r="AX464" s="79">
        <v>110810</v>
      </c>
      <c r="AY464" s="79">
        <v>0</v>
      </c>
      <c r="AZ464" s="79">
        <v>110810</v>
      </c>
      <c r="BA464" s="76" t="s">
        <v>688</v>
      </c>
      <c r="BB464" s="78" t="s">
        <v>1612</v>
      </c>
      <c r="BC464" s="78" t="s">
        <v>1612</v>
      </c>
      <c r="BD464" s="76">
        <v>160</v>
      </c>
      <c r="BE464" s="78" t="s">
        <v>4382</v>
      </c>
      <c r="BF464" s="76" t="s">
        <v>4528</v>
      </c>
      <c r="BG464" s="78" t="s">
        <v>4382</v>
      </c>
      <c r="BH464" s="76" t="s">
        <v>4528</v>
      </c>
      <c r="BI464" s="78" t="s">
        <v>4382</v>
      </c>
      <c r="BJ464" s="78" t="s">
        <v>4382</v>
      </c>
      <c r="BK464" s="76" t="s">
        <v>256</v>
      </c>
      <c r="BL464" s="79">
        <v>110810</v>
      </c>
      <c r="BM464" s="79">
        <v>0</v>
      </c>
      <c r="BN464" s="76" t="s">
        <v>290</v>
      </c>
      <c r="BO464" s="76" t="s">
        <v>291</v>
      </c>
      <c r="BP464" s="76" t="s">
        <v>4529</v>
      </c>
      <c r="BQ464" s="76" t="s">
        <v>256</v>
      </c>
      <c r="BR464" s="76" t="s">
        <v>613</v>
      </c>
      <c r="BS464" s="76" t="s">
        <v>293</v>
      </c>
      <c r="BT464" s="76" t="s">
        <v>256</v>
      </c>
      <c r="BU464" s="76" t="s">
        <v>256</v>
      </c>
      <c r="BV464" s="76" t="s">
        <v>256</v>
      </c>
      <c r="BW464" s="76" t="s">
        <v>256</v>
      </c>
      <c r="BX464" s="76" t="s">
        <v>256</v>
      </c>
      <c r="BY464" s="76" t="s">
        <v>4530</v>
      </c>
      <c r="BZ464" s="76" t="s">
        <v>256</v>
      </c>
      <c r="CA464" s="76" t="s">
        <v>256</v>
      </c>
      <c r="CB464" s="76" t="s">
        <v>256</v>
      </c>
      <c r="CC464" s="76" t="s">
        <v>256</v>
      </c>
      <c r="CD464" s="76" t="s">
        <v>691</v>
      </c>
      <c r="CE464" s="76" t="s">
        <v>296</v>
      </c>
      <c r="CF464" s="76" t="s">
        <v>297</v>
      </c>
      <c r="CG464" s="76" t="s">
        <v>297</v>
      </c>
      <c r="CH464" s="76" t="s">
        <v>297</v>
      </c>
      <c r="CI464" s="76" t="s">
        <v>297</v>
      </c>
      <c r="CJ464" s="76" t="s">
        <v>297</v>
      </c>
      <c r="CK464" s="76" t="s">
        <v>297</v>
      </c>
      <c r="CL464" s="79">
        <v>0</v>
      </c>
      <c r="CM464" s="79">
        <v>0</v>
      </c>
      <c r="CN464" s="79">
        <v>0</v>
      </c>
      <c r="CO464" s="79">
        <v>0</v>
      </c>
      <c r="CP464" s="79">
        <v>0</v>
      </c>
      <c r="CQ464" s="79">
        <v>0</v>
      </c>
      <c r="CR464" s="79">
        <v>0</v>
      </c>
      <c r="CS464" s="79">
        <v>0</v>
      </c>
      <c r="CT464" s="79">
        <v>0</v>
      </c>
      <c r="CU464" s="79">
        <v>2021100052030350</v>
      </c>
      <c r="CV464" s="79" t="s">
        <v>256</v>
      </c>
      <c r="CW464" s="76" t="s">
        <v>256</v>
      </c>
      <c r="CX464" s="79" t="s">
        <v>4531</v>
      </c>
      <c r="CY464" s="79" t="s">
        <v>256</v>
      </c>
      <c r="CZ464" s="79" t="s">
        <v>256</v>
      </c>
      <c r="DA464" s="79" t="s">
        <v>256</v>
      </c>
      <c r="DB464" s="79" t="s">
        <v>256</v>
      </c>
      <c r="DC464" s="79" t="s">
        <v>256</v>
      </c>
      <c r="DD464" s="79" t="s">
        <v>256</v>
      </c>
      <c r="DE464" s="79" t="s">
        <v>256</v>
      </c>
      <c r="DF464" s="44" t="s">
        <v>256</v>
      </c>
    </row>
    <row r="465" spans="1:110" x14ac:dyDescent="0.25">
      <c r="A465" s="76" t="s">
        <v>251</v>
      </c>
      <c r="B465" s="77">
        <v>43770</v>
      </c>
      <c r="C465" s="78" t="s">
        <v>252</v>
      </c>
      <c r="D465" s="78" t="s">
        <v>253</v>
      </c>
      <c r="E465" s="76" t="s">
        <v>254</v>
      </c>
      <c r="F465" s="76" t="s">
        <v>255</v>
      </c>
      <c r="G465" s="76" t="s">
        <v>256</v>
      </c>
      <c r="H465" s="76" t="s">
        <v>257</v>
      </c>
      <c r="I465" s="76" t="s">
        <v>258</v>
      </c>
      <c r="J465" s="78" t="s">
        <v>252</v>
      </c>
      <c r="K465" s="78" t="s">
        <v>259</v>
      </c>
      <c r="L465" s="76" t="s">
        <v>260</v>
      </c>
      <c r="M465" s="76" t="s">
        <v>261</v>
      </c>
      <c r="N465" s="76" t="s">
        <v>4532</v>
      </c>
      <c r="O465" s="76" t="s">
        <v>4533</v>
      </c>
      <c r="P465" s="76" t="s">
        <v>4534</v>
      </c>
      <c r="Q465" s="76" t="s">
        <v>4535</v>
      </c>
      <c r="R465" s="76" t="s">
        <v>510</v>
      </c>
      <c r="S465" s="76" t="s">
        <v>511</v>
      </c>
      <c r="T465" s="76" t="s">
        <v>338</v>
      </c>
      <c r="U465" s="76" t="s">
        <v>627</v>
      </c>
      <c r="V465" s="79">
        <v>300000</v>
      </c>
      <c r="W465" s="79">
        <v>0</v>
      </c>
      <c r="X465" s="76" t="s">
        <v>4536</v>
      </c>
      <c r="Y465" s="76" t="s">
        <v>4537</v>
      </c>
      <c r="Z465" s="76" t="s">
        <v>4538</v>
      </c>
      <c r="AA465" s="76" t="s">
        <v>4539</v>
      </c>
      <c r="AB465" s="76" t="s">
        <v>4540</v>
      </c>
      <c r="AC465" s="76" t="s">
        <v>4541</v>
      </c>
      <c r="AD465" s="76" t="s">
        <v>4542</v>
      </c>
      <c r="AE465" s="76" t="s">
        <v>223</v>
      </c>
      <c r="AF465" s="76" t="s">
        <v>4543</v>
      </c>
      <c r="AG465" s="76" t="s">
        <v>4544</v>
      </c>
      <c r="AH465" s="76" t="s">
        <v>535</v>
      </c>
      <c r="AI465" s="78" t="s">
        <v>2833</v>
      </c>
      <c r="AJ465" s="78" t="s">
        <v>4545</v>
      </c>
      <c r="AK465" s="79">
        <v>242483</v>
      </c>
      <c r="AL465" s="76" t="s">
        <v>217</v>
      </c>
      <c r="AM465" s="78" t="s">
        <v>1609</v>
      </c>
      <c r="AN465" s="78" t="s">
        <v>4437</v>
      </c>
      <c r="AO465" s="78" t="s">
        <v>4546</v>
      </c>
      <c r="AP465" s="76" t="s">
        <v>373</v>
      </c>
      <c r="AQ465" s="76" t="s">
        <v>373</v>
      </c>
      <c r="AR465" s="79">
        <v>85251</v>
      </c>
      <c r="AS465" s="79" t="s">
        <v>256</v>
      </c>
      <c r="AT465" s="79">
        <v>0</v>
      </c>
      <c r="AU465" s="76" t="s">
        <v>4547</v>
      </c>
      <c r="AV465" s="79">
        <v>157232</v>
      </c>
      <c r="AW465" s="79">
        <v>0</v>
      </c>
      <c r="AX465" s="79">
        <v>157232</v>
      </c>
      <c r="AY465" s="79">
        <v>0</v>
      </c>
      <c r="AZ465" s="79">
        <v>157232</v>
      </c>
      <c r="BA465" s="76" t="s">
        <v>4532</v>
      </c>
      <c r="BB465" s="78" t="s">
        <v>4083</v>
      </c>
      <c r="BC465" s="78" t="s">
        <v>4083</v>
      </c>
      <c r="BD465" s="76">
        <v>153</v>
      </c>
      <c r="BE465" s="78" t="s">
        <v>661</v>
      </c>
      <c r="BF465" s="76" t="s">
        <v>4548</v>
      </c>
      <c r="BG465" s="78" t="s">
        <v>663</v>
      </c>
      <c r="BH465" s="76" t="s">
        <v>4548</v>
      </c>
      <c r="BI465" s="78" t="s">
        <v>663</v>
      </c>
      <c r="BJ465" s="78" t="s">
        <v>663</v>
      </c>
      <c r="BK465" s="76" t="s">
        <v>256</v>
      </c>
      <c r="BL465" s="79">
        <v>300000</v>
      </c>
      <c r="BM465" s="79">
        <v>142768</v>
      </c>
      <c r="BN465" s="76" t="s">
        <v>290</v>
      </c>
      <c r="BO465" s="76" t="s">
        <v>291</v>
      </c>
      <c r="BP465" s="76" t="s">
        <v>4549</v>
      </c>
      <c r="BQ465" s="76" t="s">
        <v>256</v>
      </c>
      <c r="BR465" s="76" t="s">
        <v>4541</v>
      </c>
      <c r="BS465" s="76" t="s">
        <v>293</v>
      </c>
      <c r="BT465" s="76" t="s">
        <v>256</v>
      </c>
      <c r="BU465" s="76" t="s">
        <v>256</v>
      </c>
      <c r="BV465" s="76" t="s">
        <v>256</v>
      </c>
      <c r="BW465" s="76" t="s">
        <v>256</v>
      </c>
      <c r="BX465" s="76" t="s">
        <v>256</v>
      </c>
      <c r="BY465" s="76" t="s">
        <v>4550</v>
      </c>
      <c r="BZ465" s="76" t="s">
        <v>256</v>
      </c>
      <c r="CA465" s="76" t="s">
        <v>256</v>
      </c>
      <c r="CB465" s="76" t="s">
        <v>256</v>
      </c>
      <c r="CC465" s="76" t="s">
        <v>256</v>
      </c>
      <c r="CD465" s="76" t="s">
        <v>4551</v>
      </c>
      <c r="CE465" s="76" t="s">
        <v>296</v>
      </c>
      <c r="CF465" s="76" t="s">
        <v>297</v>
      </c>
      <c r="CG465" s="76" t="s">
        <v>297</v>
      </c>
      <c r="CH465" s="76" t="s">
        <v>297</v>
      </c>
      <c r="CI465" s="76" t="s">
        <v>297</v>
      </c>
      <c r="CJ465" s="76" t="s">
        <v>297</v>
      </c>
      <c r="CK465" s="76" t="s">
        <v>297</v>
      </c>
      <c r="CL465" s="79">
        <v>0</v>
      </c>
      <c r="CM465" s="79">
        <v>0</v>
      </c>
      <c r="CN465" s="79">
        <v>0</v>
      </c>
      <c r="CO465" s="79">
        <v>0</v>
      </c>
      <c r="CP465" s="79">
        <v>0</v>
      </c>
      <c r="CQ465" s="79">
        <v>0</v>
      </c>
      <c r="CR465" s="79">
        <v>0</v>
      </c>
      <c r="CS465" s="79">
        <v>0</v>
      </c>
      <c r="CT465" s="79">
        <v>0</v>
      </c>
      <c r="CU465" s="79">
        <v>2021100052030450</v>
      </c>
      <c r="CV465" s="79" t="s">
        <v>256</v>
      </c>
      <c r="CW465" s="76" t="s">
        <v>256</v>
      </c>
      <c r="CX465" s="79" t="s">
        <v>4552</v>
      </c>
      <c r="CY465" s="79" t="s">
        <v>256</v>
      </c>
      <c r="CZ465" s="79" t="s">
        <v>256</v>
      </c>
      <c r="DA465" s="79" t="s">
        <v>256</v>
      </c>
      <c r="DB465" s="79" t="s">
        <v>256</v>
      </c>
      <c r="DC465" s="79" t="s">
        <v>256</v>
      </c>
      <c r="DD465" s="79" t="s">
        <v>256</v>
      </c>
      <c r="DE465" s="79" t="s">
        <v>256</v>
      </c>
      <c r="DF465" s="44" t="s">
        <v>256</v>
      </c>
    </row>
    <row r="466" spans="1:110" x14ac:dyDescent="0.25">
      <c r="A466" s="76" t="s">
        <v>251</v>
      </c>
      <c r="B466" s="77">
        <v>43770</v>
      </c>
      <c r="C466" s="78" t="s">
        <v>252</v>
      </c>
      <c r="D466" s="78" t="s">
        <v>253</v>
      </c>
      <c r="E466" s="76" t="s">
        <v>254</v>
      </c>
      <c r="F466" s="76" t="s">
        <v>255</v>
      </c>
      <c r="G466" s="76" t="s">
        <v>256</v>
      </c>
      <c r="H466" s="76" t="s">
        <v>257</v>
      </c>
      <c r="I466" s="76" t="s">
        <v>258</v>
      </c>
      <c r="J466" s="78" t="s">
        <v>252</v>
      </c>
      <c r="K466" s="78" t="s">
        <v>259</v>
      </c>
      <c r="L466" s="76" t="s">
        <v>260</v>
      </c>
      <c r="M466" s="76" t="s">
        <v>261</v>
      </c>
      <c r="N466" s="76" t="s">
        <v>4553</v>
      </c>
      <c r="O466" s="76" t="s">
        <v>4554</v>
      </c>
      <c r="P466" s="76" t="s">
        <v>4555</v>
      </c>
      <c r="Q466" s="76" t="s">
        <v>4553</v>
      </c>
      <c r="R466" s="76" t="s">
        <v>3162</v>
      </c>
      <c r="S466" s="76" t="s">
        <v>1440</v>
      </c>
      <c r="T466" s="76" t="s">
        <v>338</v>
      </c>
      <c r="U466" s="76" t="s">
        <v>203</v>
      </c>
      <c r="V466" s="79">
        <v>300000</v>
      </c>
      <c r="W466" s="79">
        <v>0</v>
      </c>
      <c r="X466" s="76" t="s">
        <v>4556</v>
      </c>
      <c r="Y466" s="76" t="s">
        <v>529</v>
      </c>
      <c r="Z466" s="76" t="s">
        <v>272</v>
      </c>
      <c r="AA466" s="76" t="s">
        <v>496</v>
      </c>
      <c r="AB466" s="76" t="s">
        <v>530</v>
      </c>
      <c r="AC466" s="76" t="s">
        <v>531</v>
      </c>
      <c r="AD466" s="76" t="s">
        <v>532</v>
      </c>
      <c r="AE466" s="76" t="s">
        <v>223</v>
      </c>
      <c r="AF466" s="76" t="s">
        <v>1574</v>
      </c>
      <c r="AG466" s="76" t="s">
        <v>1584</v>
      </c>
      <c r="AH466" s="76" t="s">
        <v>555</v>
      </c>
      <c r="AI466" s="78" t="s">
        <v>3620</v>
      </c>
      <c r="AJ466" s="78" t="s">
        <v>3620</v>
      </c>
      <c r="AK466" s="79">
        <v>13150</v>
      </c>
      <c r="AL466" s="76" t="s">
        <v>210</v>
      </c>
      <c r="AM466" s="78" t="s">
        <v>4546</v>
      </c>
      <c r="AN466" s="78" t="s">
        <v>4437</v>
      </c>
      <c r="AO466" s="78" t="s">
        <v>4437</v>
      </c>
      <c r="AP466" s="76" t="s">
        <v>317</v>
      </c>
      <c r="AQ466" s="76" t="s">
        <v>232</v>
      </c>
      <c r="AR466" s="79">
        <v>1500</v>
      </c>
      <c r="AS466" s="79" t="s">
        <v>256</v>
      </c>
      <c r="AT466" s="79">
        <v>0</v>
      </c>
      <c r="AU466" s="76" t="s">
        <v>4557</v>
      </c>
      <c r="AV466" s="79">
        <v>11650</v>
      </c>
      <c r="AW466" s="79">
        <v>0</v>
      </c>
      <c r="AX466" s="79">
        <v>11650</v>
      </c>
      <c r="AY466" s="79">
        <v>0</v>
      </c>
      <c r="AZ466" s="79">
        <v>11650</v>
      </c>
      <c r="BA466" s="76" t="s">
        <v>4553</v>
      </c>
      <c r="BB466" s="78" t="s">
        <v>4546</v>
      </c>
      <c r="BC466" s="78" t="s">
        <v>1609</v>
      </c>
      <c r="BD466" s="76">
        <v>141</v>
      </c>
      <c r="BE466" s="78" t="s">
        <v>4084</v>
      </c>
      <c r="BF466" s="76" t="s">
        <v>4558</v>
      </c>
      <c r="BG466" s="78" t="s">
        <v>2769</v>
      </c>
      <c r="BH466" s="76" t="s">
        <v>4558</v>
      </c>
      <c r="BI466" s="78" t="s">
        <v>2769</v>
      </c>
      <c r="BJ466" s="78" t="s">
        <v>2769</v>
      </c>
      <c r="BK466" s="76" t="s">
        <v>256</v>
      </c>
      <c r="BL466" s="79">
        <v>285824</v>
      </c>
      <c r="BM466" s="79">
        <v>274174</v>
      </c>
      <c r="BN466" s="76" t="s">
        <v>256</v>
      </c>
      <c r="BO466" s="76" t="s">
        <v>256</v>
      </c>
      <c r="BP466" s="76" t="s">
        <v>256</v>
      </c>
      <c r="BQ466" s="76" t="s">
        <v>256</v>
      </c>
      <c r="BR466" s="76" t="s">
        <v>531</v>
      </c>
      <c r="BS466" s="76" t="s">
        <v>293</v>
      </c>
      <c r="BT466" s="76" t="s">
        <v>256</v>
      </c>
      <c r="BU466" s="76" t="s">
        <v>256</v>
      </c>
      <c r="BV466" s="76" t="s">
        <v>256</v>
      </c>
      <c r="BW466" s="76" t="s">
        <v>256</v>
      </c>
      <c r="BX466" s="76" t="s">
        <v>256</v>
      </c>
      <c r="BY466" s="76" t="s">
        <v>1899</v>
      </c>
      <c r="BZ466" s="76" t="s">
        <v>256</v>
      </c>
      <c r="CA466" s="76" t="s">
        <v>256</v>
      </c>
      <c r="CB466" s="76" t="s">
        <v>256</v>
      </c>
      <c r="CC466" s="76" t="s">
        <v>256</v>
      </c>
      <c r="CD466" s="76" t="s">
        <v>542</v>
      </c>
      <c r="CE466" s="76" t="s">
        <v>296</v>
      </c>
      <c r="CF466" s="76" t="s">
        <v>297</v>
      </c>
      <c r="CG466" s="76" t="s">
        <v>297</v>
      </c>
      <c r="CH466" s="76" t="s">
        <v>297</v>
      </c>
      <c r="CI466" s="76" t="s">
        <v>297</v>
      </c>
      <c r="CJ466" s="76" t="s">
        <v>297</v>
      </c>
      <c r="CK466" s="76" t="s">
        <v>297</v>
      </c>
      <c r="CL466" s="79">
        <v>0</v>
      </c>
      <c r="CM466" s="79">
        <v>0</v>
      </c>
      <c r="CN466" s="79">
        <v>0</v>
      </c>
      <c r="CO466" s="79">
        <v>0</v>
      </c>
      <c r="CP466" s="79">
        <v>0</v>
      </c>
      <c r="CQ466" s="79">
        <v>0</v>
      </c>
      <c r="CR466" s="79">
        <v>0</v>
      </c>
      <c r="CS466" s="79">
        <v>0</v>
      </c>
      <c r="CT466" s="79">
        <v>0</v>
      </c>
      <c r="CU466" s="79">
        <v>2021100052042040</v>
      </c>
      <c r="CV466" s="79" t="s">
        <v>256</v>
      </c>
      <c r="CW466" s="76" t="s">
        <v>256</v>
      </c>
      <c r="CX466" s="79" t="s">
        <v>4559</v>
      </c>
      <c r="CY466" s="79" t="s">
        <v>256</v>
      </c>
      <c r="CZ466" s="79" t="s">
        <v>256</v>
      </c>
      <c r="DA466" s="79" t="s">
        <v>256</v>
      </c>
      <c r="DB466" s="79" t="s">
        <v>256</v>
      </c>
      <c r="DC466" s="79" t="s">
        <v>256</v>
      </c>
      <c r="DD466" s="79" t="s">
        <v>256</v>
      </c>
      <c r="DE466" s="79" t="s">
        <v>256</v>
      </c>
      <c r="DF466" s="44" t="s">
        <v>256</v>
      </c>
    </row>
    <row r="467" spans="1:110" x14ac:dyDescent="0.25">
      <c r="A467" s="76" t="s">
        <v>251</v>
      </c>
      <c r="B467" s="77">
        <v>43770</v>
      </c>
      <c r="C467" s="78" t="s">
        <v>252</v>
      </c>
      <c r="D467" s="78" t="s">
        <v>253</v>
      </c>
      <c r="E467" s="76" t="s">
        <v>254</v>
      </c>
      <c r="F467" s="76" t="s">
        <v>255</v>
      </c>
      <c r="G467" s="76" t="s">
        <v>256</v>
      </c>
      <c r="H467" s="76" t="s">
        <v>257</v>
      </c>
      <c r="I467" s="76" t="s">
        <v>258</v>
      </c>
      <c r="J467" s="78" t="s">
        <v>252</v>
      </c>
      <c r="K467" s="78" t="s">
        <v>259</v>
      </c>
      <c r="L467" s="76" t="s">
        <v>260</v>
      </c>
      <c r="M467" s="76" t="s">
        <v>261</v>
      </c>
      <c r="N467" s="76" t="s">
        <v>4553</v>
      </c>
      <c r="O467" s="76" t="s">
        <v>4554</v>
      </c>
      <c r="P467" s="76" t="s">
        <v>4555</v>
      </c>
      <c r="Q467" s="76" t="s">
        <v>4553</v>
      </c>
      <c r="R467" s="76" t="s">
        <v>3162</v>
      </c>
      <c r="S467" s="76" t="s">
        <v>1440</v>
      </c>
      <c r="T467" s="76" t="s">
        <v>338</v>
      </c>
      <c r="U467" s="76" t="s">
        <v>203</v>
      </c>
      <c r="V467" s="79">
        <v>300000</v>
      </c>
      <c r="W467" s="79">
        <v>0</v>
      </c>
      <c r="X467" s="76" t="s">
        <v>4556</v>
      </c>
      <c r="Y467" s="76" t="s">
        <v>529</v>
      </c>
      <c r="Z467" s="76" t="s">
        <v>272</v>
      </c>
      <c r="AA467" s="76" t="s">
        <v>496</v>
      </c>
      <c r="AB467" s="76" t="s">
        <v>530</v>
      </c>
      <c r="AC467" s="76" t="s">
        <v>531</v>
      </c>
      <c r="AD467" s="76" t="s">
        <v>532</v>
      </c>
      <c r="AE467" s="76" t="s">
        <v>223</v>
      </c>
      <c r="AF467" s="76" t="s">
        <v>1574</v>
      </c>
      <c r="AG467" s="76" t="s">
        <v>1584</v>
      </c>
      <c r="AH467" s="76" t="s">
        <v>555</v>
      </c>
      <c r="AI467" s="78" t="s">
        <v>3620</v>
      </c>
      <c r="AJ467" s="78" t="s">
        <v>3620</v>
      </c>
      <c r="AK467" s="79">
        <v>17000</v>
      </c>
      <c r="AL467" s="76" t="s">
        <v>210</v>
      </c>
      <c r="AM467" s="78" t="s">
        <v>2836</v>
      </c>
      <c r="AN467" s="78" t="s">
        <v>2836</v>
      </c>
      <c r="AO467" s="78" t="s">
        <v>2836</v>
      </c>
      <c r="AP467" s="76" t="s">
        <v>232</v>
      </c>
      <c r="AQ467" s="76" t="s">
        <v>232</v>
      </c>
      <c r="AR467" s="79">
        <v>2824</v>
      </c>
      <c r="AS467" s="79" t="s">
        <v>256</v>
      </c>
      <c r="AT467" s="79">
        <v>0</v>
      </c>
      <c r="AU467" s="76" t="s">
        <v>4560</v>
      </c>
      <c r="AV467" s="79">
        <v>14176</v>
      </c>
      <c r="AW467" s="79">
        <v>0</v>
      </c>
      <c r="AX467" s="79">
        <v>14176</v>
      </c>
      <c r="AY467" s="79">
        <v>0</v>
      </c>
      <c r="AZ467" s="79">
        <v>14176</v>
      </c>
      <c r="BA467" s="76" t="s">
        <v>539</v>
      </c>
      <c r="BB467" s="78" t="s">
        <v>4437</v>
      </c>
      <c r="BC467" s="78" t="s">
        <v>4437</v>
      </c>
      <c r="BD467" s="76">
        <v>127</v>
      </c>
      <c r="BE467" s="78" t="s">
        <v>3663</v>
      </c>
      <c r="BF467" s="76" t="s">
        <v>4561</v>
      </c>
      <c r="BG467" s="78" t="s">
        <v>3665</v>
      </c>
      <c r="BH467" s="76" t="s">
        <v>4561</v>
      </c>
      <c r="BI467" s="78" t="s">
        <v>3665</v>
      </c>
      <c r="BJ467" s="78" t="s">
        <v>3665</v>
      </c>
      <c r="BK467" s="76" t="s">
        <v>256</v>
      </c>
      <c r="BL467" s="79">
        <v>300000</v>
      </c>
      <c r="BM467" s="79">
        <v>285824</v>
      </c>
      <c r="BN467" s="76" t="s">
        <v>256</v>
      </c>
      <c r="BO467" s="76" t="s">
        <v>256</v>
      </c>
      <c r="BP467" s="76" t="s">
        <v>256</v>
      </c>
      <c r="BQ467" s="76" t="s">
        <v>256</v>
      </c>
      <c r="BR467" s="76" t="s">
        <v>531</v>
      </c>
      <c r="BS467" s="76" t="s">
        <v>293</v>
      </c>
      <c r="BT467" s="76" t="s">
        <v>256</v>
      </c>
      <c r="BU467" s="76" t="s">
        <v>256</v>
      </c>
      <c r="BV467" s="76" t="s">
        <v>256</v>
      </c>
      <c r="BW467" s="76" t="s">
        <v>256</v>
      </c>
      <c r="BX467" s="76" t="s">
        <v>256</v>
      </c>
      <c r="BY467" s="76" t="s">
        <v>1899</v>
      </c>
      <c r="BZ467" s="76" t="s">
        <v>256</v>
      </c>
      <c r="CA467" s="76" t="s">
        <v>256</v>
      </c>
      <c r="CB467" s="76" t="s">
        <v>256</v>
      </c>
      <c r="CC467" s="76" t="s">
        <v>256</v>
      </c>
      <c r="CD467" s="76" t="s">
        <v>542</v>
      </c>
      <c r="CE467" s="76" t="s">
        <v>296</v>
      </c>
      <c r="CF467" s="76" t="s">
        <v>297</v>
      </c>
      <c r="CG467" s="76" t="s">
        <v>297</v>
      </c>
      <c r="CH467" s="76" t="s">
        <v>297</v>
      </c>
      <c r="CI467" s="76" t="s">
        <v>297</v>
      </c>
      <c r="CJ467" s="76" t="s">
        <v>297</v>
      </c>
      <c r="CK467" s="76" t="s">
        <v>297</v>
      </c>
      <c r="CL467" s="79">
        <v>0</v>
      </c>
      <c r="CM467" s="79">
        <v>0</v>
      </c>
      <c r="CN467" s="79">
        <v>0</v>
      </c>
      <c r="CO467" s="79">
        <v>0</v>
      </c>
      <c r="CP467" s="79">
        <v>0</v>
      </c>
      <c r="CQ467" s="79">
        <v>0</v>
      </c>
      <c r="CR467" s="79">
        <v>0</v>
      </c>
      <c r="CS467" s="79">
        <v>0</v>
      </c>
      <c r="CT467" s="79">
        <v>0</v>
      </c>
      <c r="CU467" s="79">
        <v>2021100052030480</v>
      </c>
      <c r="CV467" s="79" t="s">
        <v>256</v>
      </c>
      <c r="CW467" s="76" t="s">
        <v>256</v>
      </c>
      <c r="CX467" s="79" t="s">
        <v>4562</v>
      </c>
      <c r="CY467" s="79" t="s">
        <v>256</v>
      </c>
      <c r="CZ467" s="79" t="s">
        <v>256</v>
      </c>
      <c r="DA467" s="79" t="s">
        <v>256</v>
      </c>
      <c r="DB467" s="79" t="s">
        <v>256</v>
      </c>
      <c r="DC467" s="79" t="s">
        <v>256</v>
      </c>
      <c r="DD467" s="79" t="s">
        <v>256</v>
      </c>
      <c r="DE467" s="79" t="s">
        <v>256</v>
      </c>
      <c r="DF467" s="44" t="s">
        <v>256</v>
      </c>
    </row>
    <row r="468" spans="1:110" x14ac:dyDescent="0.25">
      <c r="A468" s="76" t="s">
        <v>251</v>
      </c>
      <c r="B468" s="77">
        <v>43770</v>
      </c>
      <c r="C468" s="78" t="s">
        <v>252</v>
      </c>
      <c r="D468" s="78" t="s">
        <v>253</v>
      </c>
      <c r="E468" s="76" t="s">
        <v>254</v>
      </c>
      <c r="F468" s="76" t="s">
        <v>255</v>
      </c>
      <c r="G468" s="76" t="s">
        <v>256</v>
      </c>
      <c r="H468" s="76" t="s">
        <v>257</v>
      </c>
      <c r="I468" s="76" t="s">
        <v>258</v>
      </c>
      <c r="J468" s="78" t="s">
        <v>252</v>
      </c>
      <c r="K468" s="78" t="s">
        <v>259</v>
      </c>
      <c r="L468" s="76" t="s">
        <v>260</v>
      </c>
      <c r="M468" s="76" t="s">
        <v>261</v>
      </c>
      <c r="N468" s="76" t="s">
        <v>4553</v>
      </c>
      <c r="O468" s="76" t="s">
        <v>4554</v>
      </c>
      <c r="P468" s="76" t="s">
        <v>4555</v>
      </c>
      <c r="Q468" s="76" t="s">
        <v>4553</v>
      </c>
      <c r="R468" s="76" t="s">
        <v>3162</v>
      </c>
      <c r="S468" s="76" t="s">
        <v>1440</v>
      </c>
      <c r="T468" s="76" t="s">
        <v>338</v>
      </c>
      <c r="U468" s="76" t="s">
        <v>203</v>
      </c>
      <c r="V468" s="79">
        <v>300000</v>
      </c>
      <c r="W468" s="79">
        <v>0</v>
      </c>
      <c r="X468" s="76" t="s">
        <v>4556</v>
      </c>
      <c r="Y468" s="76" t="s">
        <v>529</v>
      </c>
      <c r="Z468" s="76" t="s">
        <v>272</v>
      </c>
      <c r="AA468" s="76" t="s">
        <v>496</v>
      </c>
      <c r="AB468" s="76" t="s">
        <v>530</v>
      </c>
      <c r="AC468" s="76" t="s">
        <v>531</v>
      </c>
      <c r="AD468" s="76" t="s">
        <v>532</v>
      </c>
      <c r="AE468" s="76" t="s">
        <v>223</v>
      </c>
      <c r="AF468" s="76" t="s">
        <v>1574</v>
      </c>
      <c r="AG468" s="76" t="s">
        <v>1584</v>
      </c>
      <c r="AH468" s="76" t="s">
        <v>555</v>
      </c>
      <c r="AI468" s="78" t="s">
        <v>3620</v>
      </c>
      <c r="AJ468" s="78" t="s">
        <v>4545</v>
      </c>
      <c r="AK468" s="79">
        <v>1500</v>
      </c>
      <c r="AL468" s="76" t="s">
        <v>209</v>
      </c>
      <c r="AM468" s="78" t="s">
        <v>3966</v>
      </c>
      <c r="AN468" s="78" t="s">
        <v>3966</v>
      </c>
      <c r="AO468" s="78" t="s">
        <v>3966</v>
      </c>
      <c r="AP468" s="76" t="s">
        <v>660</v>
      </c>
      <c r="AQ468" s="76" t="s">
        <v>232</v>
      </c>
      <c r="AR468" s="79">
        <v>0</v>
      </c>
      <c r="AS468" s="79" t="s">
        <v>256</v>
      </c>
      <c r="AT468" s="79">
        <v>0</v>
      </c>
      <c r="AU468" s="76" t="s">
        <v>256</v>
      </c>
      <c r="AV468" s="79">
        <v>1500</v>
      </c>
      <c r="AW468" s="79">
        <v>0</v>
      </c>
      <c r="AX468" s="79">
        <v>1500</v>
      </c>
      <c r="AY468" s="79">
        <v>0</v>
      </c>
      <c r="AZ468" s="79">
        <v>1500</v>
      </c>
      <c r="BA468" s="76" t="s">
        <v>4553</v>
      </c>
      <c r="BB468" s="78" t="s">
        <v>3966</v>
      </c>
      <c r="BC468" s="78" t="s">
        <v>3966</v>
      </c>
      <c r="BD468" s="76">
        <v>153</v>
      </c>
      <c r="BE468" s="78" t="s">
        <v>661</v>
      </c>
      <c r="BF468" s="76" t="s">
        <v>4563</v>
      </c>
      <c r="BG468" s="78" t="s">
        <v>663</v>
      </c>
      <c r="BH468" s="76" t="s">
        <v>4563</v>
      </c>
      <c r="BI468" s="78" t="s">
        <v>663</v>
      </c>
      <c r="BJ468" s="78" t="s">
        <v>663</v>
      </c>
      <c r="BK468" s="76" t="s">
        <v>256</v>
      </c>
      <c r="BL468" s="79">
        <v>274174</v>
      </c>
      <c r="BM468" s="79">
        <v>272674</v>
      </c>
      <c r="BN468" s="76" t="s">
        <v>256</v>
      </c>
      <c r="BO468" s="76" t="s">
        <v>256</v>
      </c>
      <c r="BP468" s="76" t="s">
        <v>256</v>
      </c>
      <c r="BQ468" s="76" t="s">
        <v>256</v>
      </c>
      <c r="BR468" s="76" t="s">
        <v>531</v>
      </c>
      <c r="BS468" s="76" t="s">
        <v>293</v>
      </c>
      <c r="BT468" s="76" t="s">
        <v>256</v>
      </c>
      <c r="BU468" s="76" t="s">
        <v>256</v>
      </c>
      <c r="BV468" s="76" t="s">
        <v>256</v>
      </c>
      <c r="BW468" s="76" t="s">
        <v>256</v>
      </c>
      <c r="BX468" s="76" t="s">
        <v>256</v>
      </c>
      <c r="BY468" s="76" t="s">
        <v>1899</v>
      </c>
      <c r="BZ468" s="76" t="s">
        <v>256</v>
      </c>
      <c r="CA468" s="76" t="s">
        <v>256</v>
      </c>
      <c r="CB468" s="76" t="s">
        <v>256</v>
      </c>
      <c r="CC468" s="76" t="s">
        <v>256</v>
      </c>
      <c r="CD468" s="76" t="s">
        <v>542</v>
      </c>
      <c r="CE468" s="76" t="s">
        <v>296</v>
      </c>
      <c r="CF468" s="76" t="s">
        <v>297</v>
      </c>
      <c r="CG468" s="76" t="s">
        <v>297</v>
      </c>
      <c r="CH468" s="76" t="s">
        <v>297</v>
      </c>
      <c r="CI468" s="76" t="s">
        <v>297</v>
      </c>
      <c r="CJ468" s="76" t="s">
        <v>297</v>
      </c>
      <c r="CK468" s="76" t="s">
        <v>297</v>
      </c>
      <c r="CL468" s="79">
        <v>0</v>
      </c>
      <c r="CM468" s="79">
        <v>0</v>
      </c>
      <c r="CN468" s="79">
        <v>0</v>
      </c>
      <c r="CO468" s="79">
        <v>0</v>
      </c>
      <c r="CP468" s="79">
        <v>0</v>
      </c>
      <c r="CQ468" s="79">
        <v>0</v>
      </c>
      <c r="CR468" s="79">
        <v>0</v>
      </c>
      <c r="CS468" s="79">
        <v>0</v>
      </c>
      <c r="CT468" s="79">
        <v>0</v>
      </c>
      <c r="CU468" s="79">
        <v>2021100052047640</v>
      </c>
      <c r="CV468" s="79" t="s">
        <v>256</v>
      </c>
      <c r="CW468" s="76" t="s">
        <v>256</v>
      </c>
      <c r="CX468" s="79" t="s">
        <v>4564</v>
      </c>
      <c r="CY468" s="79" t="s">
        <v>256</v>
      </c>
      <c r="CZ468" s="79" t="s">
        <v>256</v>
      </c>
      <c r="DA468" s="79" t="s">
        <v>256</v>
      </c>
      <c r="DB468" s="79" t="s">
        <v>256</v>
      </c>
      <c r="DC468" s="79" t="s">
        <v>256</v>
      </c>
      <c r="DD468" s="79" t="s">
        <v>256</v>
      </c>
      <c r="DE468" s="79" t="s">
        <v>256</v>
      </c>
      <c r="DF468" s="44" t="s">
        <v>256</v>
      </c>
    </row>
    <row r="469" spans="1:110" x14ac:dyDescent="0.25">
      <c r="A469" s="76" t="s">
        <v>251</v>
      </c>
      <c r="B469" s="77">
        <v>43770</v>
      </c>
      <c r="C469" s="78" t="s">
        <v>252</v>
      </c>
      <c r="D469" s="78" t="s">
        <v>253</v>
      </c>
      <c r="E469" s="76" t="s">
        <v>254</v>
      </c>
      <c r="F469" s="76" t="s">
        <v>255</v>
      </c>
      <c r="G469" s="76" t="s">
        <v>256</v>
      </c>
      <c r="H469" s="76" t="s">
        <v>257</v>
      </c>
      <c r="I469" s="76" t="s">
        <v>258</v>
      </c>
      <c r="J469" s="78" t="s">
        <v>252</v>
      </c>
      <c r="K469" s="78" t="s">
        <v>259</v>
      </c>
      <c r="L469" s="76" t="s">
        <v>260</v>
      </c>
      <c r="M469" s="76" t="s">
        <v>261</v>
      </c>
      <c r="N469" s="76" t="s">
        <v>4565</v>
      </c>
      <c r="O469" s="76" t="s">
        <v>4566</v>
      </c>
      <c r="P469" s="76" t="s">
        <v>4567</v>
      </c>
      <c r="Q469" s="76" t="s">
        <v>4568</v>
      </c>
      <c r="R469" s="76" t="s">
        <v>1053</v>
      </c>
      <c r="S469" s="76" t="s">
        <v>267</v>
      </c>
      <c r="T469" s="76" t="s">
        <v>268</v>
      </c>
      <c r="U469" s="76" t="s">
        <v>512</v>
      </c>
      <c r="V469" s="79">
        <v>300000</v>
      </c>
      <c r="W469" s="79">
        <v>0</v>
      </c>
      <c r="X469" s="76" t="s">
        <v>4569</v>
      </c>
      <c r="Y469" s="76" t="s">
        <v>2605</v>
      </c>
      <c r="Z469" s="76" t="s">
        <v>362</v>
      </c>
      <c r="AA469" s="76" t="s">
        <v>308</v>
      </c>
      <c r="AB469" s="76" t="s">
        <v>2606</v>
      </c>
      <c r="AC469" s="76" t="s">
        <v>2607</v>
      </c>
      <c r="AD469" s="76" t="s">
        <v>2608</v>
      </c>
      <c r="AE469" s="76" t="s">
        <v>222</v>
      </c>
      <c r="AF469" s="76" t="s">
        <v>553</v>
      </c>
      <c r="AG469" s="76" t="s">
        <v>554</v>
      </c>
      <c r="AH469" s="76" t="s">
        <v>555</v>
      </c>
      <c r="AI469" s="78" t="s">
        <v>4065</v>
      </c>
      <c r="AJ469" s="78" t="s">
        <v>2754</v>
      </c>
      <c r="AK469" s="79">
        <v>53966</v>
      </c>
      <c r="AL469" s="76" t="s">
        <v>213</v>
      </c>
      <c r="AM469" s="78" t="s">
        <v>4545</v>
      </c>
      <c r="AN469" s="78" t="s">
        <v>1743</v>
      </c>
      <c r="AO469" s="78" t="s">
        <v>1743</v>
      </c>
      <c r="AP469" s="76" t="s">
        <v>373</v>
      </c>
      <c r="AQ469" s="76" t="s">
        <v>373</v>
      </c>
      <c r="AR469" s="79">
        <v>21238</v>
      </c>
      <c r="AS469" s="79" t="s">
        <v>256</v>
      </c>
      <c r="AT469" s="79">
        <v>0</v>
      </c>
      <c r="AU469" s="76" t="s">
        <v>4570</v>
      </c>
      <c r="AV469" s="79">
        <v>32728</v>
      </c>
      <c r="AW469" s="79">
        <v>0</v>
      </c>
      <c r="AX469" s="79">
        <v>32728</v>
      </c>
      <c r="AY469" s="79">
        <v>0</v>
      </c>
      <c r="AZ469" s="79">
        <v>32728</v>
      </c>
      <c r="BA469" s="76" t="s">
        <v>4565</v>
      </c>
      <c r="BB469" s="78" t="s">
        <v>1744</v>
      </c>
      <c r="BC469" s="78" t="s">
        <v>2765</v>
      </c>
      <c r="BD469" s="76">
        <v>123</v>
      </c>
      <c r="BE469" s="78" t="s">
        <v>4437</v>
      </c>
      <c r="BF469" s="76" t="s">
        <v>4571</v>
      </c>
      <c r="BG469" s="78" t="s">
        <v>2767</v>
      </c>
      <c r="BH469" s="76" t="s">
        <v>4571</v>
      </c>
      <c r="BI469" s="78" t="s">
        <v>2767</v>
      </c>
      <c r="BJ469" s="78" t="s">
        <v>2767</v>
      </c>
      <c r="BK469" s="76" t="s">
        <v>256</v>
      </c>
      <c r="BL469" s="79">
        <v>300000</v>
      </c>
      <c r="BM469" s="79">
        <v>267272</v>
      </c>
      <c r="BN469" s="76" t="s">
        <v>256</v>
      </c>
      <c r="BO469" s="76" t="s">
        <v>256</v>
      </c>
      <c r="BP469" s="76" t="s">
        <v>256</v>
      </c>
      <c r="BQ469" s="76" t="s">
        <v>256</v>
      </c>
      <c r="BR469" s="76" t="s">
        <v>2607</v>
      </c>
      <c r="BS469" s="76" t="s">
        <v>293</v>
      </c>
      <c r="BT469" s="76" t="s">
        <v>256</v>
      </c>
      <c r="BU469" s="76" t="s">
        <v>256</v>
      </c>
      <c r="BV469" s="76" t="s">
        <v>256</v>
      </c>
      <c r="BW469" s="76" t="s">
        <v>256</v>
      </c>
      <c r="BX469" s="76" t="s">
        <v>256</v>
      </c>
      <c r="BY469" s="76" t="s">
        <v>294</v>
      </c>
      <c r="BZ469" s="76" t="s">
        <v>256</v>
      </c>
      <c r="CA469" s="76" t="s">
        <v>256</v>
      </c>
      <c r="CB469" s="76" t="s">
        <v>256</v>
      </c>
      <c r="CC469" s="76" t="s">
        <v>256</v>
      </c>
      <c r="CD469" s="76" t="s">
        <v>2615</v>
      </c>
      <c r="CE469" s="76" t="s">
        <v>296</v>
      </c>
      <c r="CF469" s="76" t="s">
        <v>297</v>
      </c>
      <c r="CG469" s="76" t="s">
        <v>297</v>
      </c>
      <c r="CH469" s="76" t="s">
        <v>297</v>
      </c>
      <c r="CI469" s="76" t="s">
        <v>297</v>
      </c>
      <c r="CJ469" s="76" t="s">
        <v>297</v>
      </c>
      <c r="CK469" s="76" t="s">
        <v>297</v>
      </c>
      <c r="CL469" s="79">
        <v>0</v>
      </c>
      <c r="CM469" s="79">
        <v>0</v>
      </c>
      <c r="CN469" s="79">
        <v>0</v>
      </c>
      <c r="CO469" s="79">
        <v>0</v>
      </c>
      <c r="CP469" s="79">
        <v>0</v>
      </c>
      <c r="CQ469" s="79">
        <v>0</v>
      </c>
      <c r="CR469" s="79">
        <v>0</v>
      </c>
      <c r="CS469" s="79">
        <v>0</v>
      </c>
      <c r="CT469" s="79">
        <v>0</v>
      </c>
      <c r="CU469" s="79">
        <v>2021100052030540</v>
      </c>
      <c r="CV469" s="79" t="s">
        <v>256</v>
      </c>
      <c r="CW469" s="76" t="s">
        <v>256</v>
      </c>
      <c r="CX469" s="79" t="s">
        <v>4572</v>
      </c>
      <c r="CY469" s="79" t="s">
        <v>256</v>
      </c>
      <c r="CZ469" s="79" t="s">
        <v>256</v>
      </c>
      <c r="DA469" s="79" t="s">
        <v>256</v>
      </c>
      <c r="DB469" s="79" t="s">
        <v>256</v>
      </c>
      <c r="DC469" s="79" t="s">
        <v>256</v>
      </c>
      <c r="DD469" s="79" t="s">
        <v>256</v>
      </c>
      <c r="DE469" s="79" t="s">
        <v>256</v>
      </c>
      <c r="DF469" s="44" t="s">
        <v>256</v>
      </c>
    </row>
    <row r="470" spans="1:110" x14ac:dyDescent="0.25">
      <c r="A470" s="76" t="s">
        <v>251</v>
      </c>
      <c r="B470" s="77">
        <v>43770</v>
      </c>
      <c r="C470" s="78" t="s">
        <v>252</v>
      </c>
      <c r="D470" s="78" t="s">
        <v>253</v>
      </c>
      <c r="E470" s="76" t="s">
        <v>254</v>
      </c>
      <c r="F470" s="76" t="s">
        <v>255</v>
      </c>
      <c r="G470" s="76" t="s">
        <v>256</v>
      </c>
      <c r="H470" s="76" t="s">
        <v>257</v>
      </c>
      <c r="I470" s="76" t="s">
        <v>258</v>
      </c>
      <c r="J470" s="78" t="s">
        <v>252</v>
      </c>
      <c r="K470" s="78" t="s">
        <v>259</v>
      </c>
      <c r="L470" s="76" t="s">
        <v>260</v>
      </c>
      <c r="M470" s="76" t="s">
        <v>261</v>
      </c>
      <c r="N470" s="76" t="s">
        <v>4573</v>
      </c>
      <c r="O470" s="76" t="s">
        <v>4574</v>
      </c>
      <c r="P470" s="76" t="s">
        <v>4575</v>
      </c>
      <c r="Q470" s="76" t="s">
        <v>4576</v>
      </c>
      <c r="R470" s="76" t="s">
        <v>2072</v>
      </c>
      <c r="S470" s="76" t="s">
        <v>2073</v>
      </c>
      <c r="T470" s="76" t="s">
        <v>338</v>
      </c>
      <c r="U470" s="76" t="s">
        <v>548</v>
      </c>
      <c r="V470" s="79">
        <v>300000</v>
      </c>
      <c r="W470" s="79">
        <v>0</v>
      </c>
      <c r="X470" s="76" t="s">
        <v>4577</v>
      </c>
      <c r="Y470" s="76" t="s">
        <v>4578</v>
      </c>
      <c r="Z470" s="76" t="s">
        <v>4579</v>
      </c>
      <c r="AA470" s="76" t="s">
        <v>4580</v>
      </c>
      <c r="AB470" s="76" t="s">
        <v>4581</v>
      </c>
      <c r="AC470" s="76" t="s">
        <v>4582</v>
      </c>
      <c r="AD470" s="76" t="s">
        <v>4583</v>
      </c>
      <c r="AE470" s="76" t="s">
        <v>222</v>
      </c>
      <c r="AF470" s="76" t="s">
        <v>3354</v>
      </c>
      <c r="AG470" s="76" t="s">
        <v>3348</v>
      </c>
      <c r="AH470" s="76" t="s">
        <v>3349</v>
      </c>
      <c r="AI470" s="78" t="s">
        <v>1743</v>
      </c>
      <c r="AJ470" s="78" t="s">
        <v>1628</v>
      </c>
      <c r="AK470" s="79">
        <v>36462</v>
      </c>
      <c r="AL470" s="76" t="s">
        <v>212</v>
      </c>
      <c r="AM470" s="78" t="s">
        <v>3964</v>
      </c>
      <c r="AN470" s="78" t="s">
        <v>4018</v>
      </c>
      <c r="AO470" s="78" t="s">
        <v>3964</v>
      </c>
      <c r="AP470" s="76" t="s">
        <v>317</v>
      </c>
      <c r="AQ470" s="76" t="s">
        <v>232</v>
      </c>
      <c r="AR470" s="79">
        <v>28505</v>
      </c>
      <c r="AS470" s="79" t="s">
        <v>256</v>
      </c>
      <c r="AT470" s="79">
        <v>0</v>
      </c>
      <c r="AU470" s="76" t="s">
        <v>4584</v>
      </c>
      <c r="AV470" s="79">
        <v>7957</v>
      </c>
      <c r="AW470" s="79">
        <v>0</v>
      </c>
      <c r="AX470" s="79">
        <v>7957</v>
      </c>
      <c r="AY470" s="79">
        <v>0</v>
      </c>
      <c r="AZ470" s="79">
        <v>7957</v>
      </c>
      <c r="BA470" s="76" t="s">
        <v>4573</v>
      </c>
      <c r="BB470" s="78" t="s">
        <v>2771</v>
      </c>
      <c r="BC470" s="78" t="s">
        <v>2771</v>
      </c>
      <c r="BD470" s="76">
        <v>157</v>
      </c>
      <c r="BE470" s="78" t="s">
        <v>4492</v>
      </c>
      <c r="BF470" s="76" t="s">
        <v>4585</v>
      </c>
      <c r="BG470" s="78" t="s">
        <v>4492</v>
      </c>
      <c r="BH470" s="76" t="s">
        <v>4585</v>
      </c>
      <c r="BI470" s="78" t="s">
        <v>4492</v>
      </c>
      <c r="BJ470" s="78" t="s">
        <v>4492</v>
      </c>
      <c r="BK470" s="76" t="s">
        <v>256</v>
      </c>
      <c r="BL470" s="79">
        <v>198700</v>
      </c>
      <c r="BM470" s="79">
        <v>190743</v>
      </c>
      <c r="BN470" s="76" t="s">
        <v>256</v>
      </c>
      <c r="BO470" s="76" t="s">
        <v>256</v>
      </c>
      <c r="BP470" s="76" t="s">
        <v>256</v>
      </c>
      <c r="BQ470" s="76" t="s">
        <v>256</v>
      </c>
      <c r="BR470" s="76" t="s">
        <v>4582</v>
      </c>
      <c r="BS470" s="76" t="s">
        <v>293</v>
      </c>
      <c r="BT470" s="76" t="s">
        <v>256</v>
      </c>
      <c r="BU470" s="76" t="s">
        <v>256</v>
      </c>
      <c r="BV470" s="76" t="s">
        <v>256</v>
      </c>
      <c r="BW470" s="76" t="s">
        <v>256</v>
      </c>
      <c r="BX470" s="76" t="s">
        <v>256</v>
      </c>
      <c r="BY470" s="76" t="s">
        <v>294</v>
      </c>
      <c r="BZ470" s="76" t="s">
        <v>256</v>
      </c>
      <c r="CA470" s="76" t="s">
        <v>256</v>
      </c>
      <c r="CB470" s="76" t="s">
        <v>256</v>
      </c>
      <c r="CC470" s="76" t="s">
        <v>256</v>
      </c>
      <c r="CD470" s="76" t="s">
        <v>4586</v>
      </c>
      <c r="CE470" s="76" t="s">
        <v>296</v>
      </c>
      <c r="CF470" s="76" t="s">
        <v>297</v>
      </c>
      <c r="CG470" s="76" t="s">
        <v>297</v>
      </c>
      <c r="CH470" s="76" t="s">
        <v>297</v>
      </c>
      <c r="CI470" s="76" t="s">
        <v>297</v>
      </c>
      <c r="CJ470" s="76" t="s">
        <v>297</v>
      </c>
      <c r="CK470" s="76" t="s">
        <v>297</v>
      </c>
      <c r="CL470" s="79">
        <v>0</v>
      </c>
      <c r="CM470" s="79">
        <v>0</v>
      </c>
      <c r="CN470" s="79">
        <v>0</v>
      </c>
      <c r="CO470" s="79">
        <v>0</v>
      </c>
      <c r="CP470" s="79">
        <v>0</v>
      </c>
      <c r="CQ470" s="79">
        <v>0</v>
      </c>
      <c r="CR470" s="79">
        <v>0</v>
      </c>
      <c r="CS470" s="79">
        <v>0</v>
      </c>
      <c r="CT470" s="79">
        <v>0</v>
      </c>
      <c r="CU470" s="79">
        <v>2021100052047120</v>
      </c>
      <c r="CV470" s="79" t="s">
        <v>256</v>
      </c>
      <c r="CW470" s="76" t="s">
        <v>256</v>
      </c>
      <c r="CX470" s="79" t="s">
        <v>4587</v>
      </c>
      <c r="CY470" s="79" t="s">
        <v>256</v>
      </c>
      <c r="CZ470" s="79" t="s">
        <v>256</v>
      </c>
      <c r="DA470" s="79" t="s">
        <v>256</v>
      </c>
      <c r="DB470" s="79" t="s">
        <v>256</v>
      </c>
      <c r="DC470" s="79" t="s">
        <v>256</v>
      </c>
      <c r="DD470" s="79" t="s">
        <v>256</v>
      </c>
      <c r="DE470" s="79" t="s">
        <v>256</v>
      </c>
      <c r="DF470" s="44" t="s">
        <v>256</v>
      </c>
    </row>
    <row r="471" spans="1:110" x14ac:dyDescent="0.25">
      <c r="A471" s="76" t="s">
        <v>251</v>
      </c>
      <c r="B471" s="77">
        <v>43770</v>
      </c>
      <c r="C471" s="78" t="s">
        <v>252</v>
      </c>
      <c r="D471" s="78" t="s">
        <v>253</v>
      </c>
      <c r="E471" s="76" t="s">
        <v>254</v>
      </c>
      <c r="F471" s="76" t="s">
        <v>255</v>
      </c>
      <c r="G471" s="76" t="s">
        <v>256</v>
      </c>
      <c r="H471" s="76" t="s">
        <v>257</v>
      </c>
      <c r="I471" s="76" t="s">
        <v>258</v>
      </c>
      <c r="J471" s="78" t="s">
        <v>252</v>
      </c>
      <c r="K471" s="78" t="s">
        <v>259</v>
      </c>
      <c r="L471" s="76" t="s">
        <v>260</v>
      </c>
      <c r="M471" s="76" t="s">
        <v>261</v>
      </c>
      <c r="N471" s="76" t="s">
        <v>4573</v>
      </c>
      <c r="O471" s="76" t="s">
        <v>4574</v>
      </c>
      <c r="P471" s="76" t="s">
        <v>4575</v>
      </c>
      <c r="Q471" s="76" t="s">
        <v>4576</v>
      </c>
      <c r="R471" s="76" t="s">
        <v>2072</v>
      </c>
      <c r="S471" s="76" t="s">
        <v>2073</v>
      </c>
      <c r="T471" s="76" t="s">
        <v>338</v>
      </c>
      <c r="U471" s="76" t="s">
        <v>548</v>
      </c>
      <c r="V471" s="79">
        <v>300000</v>
      </c>
      <c r="W471" s="79">
        <v>0</v>
      </c>
      <c r="X471" s="76" t="s">
        <v>4577</v>
      </c>
      <c r="Y471" s="76" t="s">
        <v>4578</v>
      </c>
      <c r="Z471" s="76" t="s">
        <v>4579</v>
      </c>
      <c r="AA471" s="76" t="s">
        <v>4580</v>
      </c>
      <c r="AB471" s="76" t="s">
        <v>4581</v>
      </c>
      <c r="AC471" s="76" t="s">
        <v>4582</v>
      </c>
      <c r="AD471" s="76" t="s">
        <v>4583</v>
      </c>
      <c r="AE471" s="76" t="s">
        <v>222</v>
      </c>
      <c r="AF471" s="76" t="s">
        <v>3354</v>
      </c>
      <c r="AG471" s="76" t="s">
        <v>3348</v>
      </c>
      <c r="AH471" s="76" t="s">
        <v>3349</v>
      </c>
      <c r="AI471" s="78" t="s">
        <v>1743</v>
      </c>
      <c r="AJ471" s="78" t="s">
        <v>1628</v>
      </c>
      <c r="AK471" s="79">
        <v>85842</v>
      </c>
      <c r="AL471" s="76" t="s">
        <v>214</v>
      </c>
      <c r="AM471" s="78" t="s">
        <v>4437</v>
      </c>
      <c r="AN471" s="78" t="s">
        <v>2834</v>
      </c>
      <c r="AO471" s="78" t="s">
        <v>4437</v>
      </c>
      <c r="AP471" s="76" t="s">
        <v>232</v>
      </c>
      <c r="AQ471" s="76" t="s">
        <v>232</v>
      </c>
      <c r="AR471" s="79">
        <v>12817</v>
      </c>
      <c r="AS471" s="79" t="s">
        <v>256</v>
      </c>
      <c r="AT471" s="79">
        <v>0</v>
      </c>
      <c r="AU471" s="76" t="s">
        <v>4588</v>
      </c>
      <c r="AV471" s="79">
        <v>73025</v>
      </c>
      <c r="AW471" s="79">
        <v>5477</v>
      </c>
      <c r="AX471" s="79">
        <v>67548</v>
      </c>
      <c r="AY471" s="79">
        <v>0</v>
      </c>
      <c r="AZ471" s="79">
        <v>73025</v>
      </c>
      <c r="BA471" s="76" t="s">
        <v>4589</v>
      </c>
      <c r="BB471" s="78" t="s">
        <v>3663</v>
      </c>
      <c r="BC471" s="78" t="s">
        <v>3663</v>
      </c>
      <c r="BD471" s="76">
        <v>134</v>
      </c>
      <c r="BE471" s="78" t="s">
        <v>1609</v>
      </c>
      <c r="BF471" s="76" t="s">
        <v>4590</v>
      </c>
      <c r="BG471" s="78" t="s">
        <v>1610</v>
      </c>
      <c r="BH471" s="76" t="s">
        <v>4590</v>
      </c>
      <c r="BI471" s="78" t="s">
        <v>1610</v>
      </c>
      <c r="BJ471" s="78" t="s">
        <v>1610</v>
      </c>
      <c r="BK471" s="76" t="s">
        <v>256</v>
      </c>
      <c r="BL471" s="79">
        <v>271725</v>
      </c>
      <c r="BM471" s="79">
        <v>198700</v>
      </c>
      <c r="BN471" s="76" t="s">
        <v>256</v>
      </c>
      <c r="BO471" s="76" t="s">
        <v>256</v>
      </c>
      <c r="BP471" s="76" t="s">
        <v>256</v>
      </c>
      <c r="BQ471" s="76" t="s">
        <v>256</v>
      </c>
      <c r="BR471" s="76" t="s">
        <v>4582</v>
      </c>
      <c r="BS471" s="76" t="s">
        <v>293</v>
      </c>
      <c r="BT471" s="76" t="s">
        <v>256</v>
      </c>
      <c r="BU471" s="76" t="s">
        <v>256</v>
      </c>
      <c r="BV471" s="76" t="s">
        <v>256</v>
      </c>
      <c r="BW471" s="76" t="s">
        <v>256</v>
      </c>
      <c r="BX471" s="76" t="s">
        <v>256</v>
      </c>
      <c r="BY471" s="76" t="s">
        <v>294</v>
      </c>
      <c r="BZ471" s="76" t="s">
        <v>256</v>
      </c>
      <c r="CA471" s="76" t="s">
        <v>256</v>
      </c>
      <c r="CB471" s="76" t="s">
        <v>256</v>
      </c>
      <c r="CC471" s="76" t="s">
        <v>256</v>
      </c>
      <c r="CD471" s="76" t="s">
        <v>4586</v>
      </c>
      <c r="CE471" s="76" t="s">
        <v>296</v>
      </c>
      <c r="CF471" s="76" t="s">
        <v>297</v>
      </c>
      <c r="CG471" s="76" t="s">
        <v>297</v>
      </c>
      <c r="CH471" s="76" t="s">
        <v>297</v>
      </c>
      <c r="CI471" s="76" t="s">
        <v>297</v>
      </c>
      <c r="CJ471" s="76" t="s">
        <v>297</v>
      </c>
      <c r="CK471" s="76" t="s">
        <v>297</v>
      </c>
      <c r="CL471" s="79">
        <v>0</v>
      </c>
      <c r="CM471" s="79">
        <v>0</v>
      </c>
      <c r="CN471" s="79">
        <v>0</v>
      </c>
      <c r="CO471" s="79">
        <v>0</v>
      </c>
      <c r="CP471" s="79">
        <v>0</v>
      </c>
      <c r="CQ471" s="79">
        <v>0</v>
      </c>
      <c r="CR471" s="79">
        <v>0</v>
      </c>
      <c r="CS471" s="79">
        <v>0</v>
      </c>
      <c r="CT471" s="79">
        <v>0</v>
      </c>
      <c r="CU471" s="79">
        <v>2021100052030690</v>
      </c>
      <c r="CV471" s="79" t="s">
        <v>256</v>
      </c>
      <c r="CW471" s="76" t="s">
        <v>256</v>
      </c>
      <c r="CX471" s="79" t="s">
        <v>4591</v>
      </c>
      <c r="CY471" s="79" t="s">
        <v>256</v>
      </c>
      <c r="CZ471" s="79" t="s">
        <v>256</v>
      </c>
      <c r="DA471" s="79" t="s">
        <v>256</v>
      </c>
      <c r="DB471" s="79" t="s">
        <v>256</v>
      </c>
      <c r="DC471" s="79" t="s">
        <v>256</v>
      </c>
      <c r="DD471" s="79" t="s">
        <v>256</v>
      </c>
      <c r="DE471" s="79" t="s">
        <v>256</v>
      </c>
      <c r="DF471" s="44" t="s">
        <v>256</v>
      </c>
    </row>
    <row r="472" spans="1:110" x14ac:dyDescent="0.25">
      <c r="A472" s="76" t="s">
        <v>251</v>
      </c>
      <c r="B472" s="77">
        <v>43770</v>
      </c>
      <c r="C472" s="78" t="s">
        <v>252</v>
      </c>
      <c r="D472" s="78" t="s">
        <v>253</v>
      </c>
      <c r="E472" s="76" t="s">
        <v>254</v>
      </c>
      <c r="F472" s="76" t="s">
        <v>255</v>
      </c>
      <c r="G472" s="76" t="s">
        <v>256</v>
      </c>
      <c r="H472" s="76" t="s">
        <v>257</v>
      </c>
      <c r="I472" s="76" t="s">
        <v>258</v>
      </c>
      <c r="J472" s="78" t="s">
        <v>252</v>
      </c>
      <c r="K472" s="78" t="s">
        <v>259</v>
      </c>
      <c r="L472" s="76" t="s">
        <v>260</v>
      </c>
      <c r="M472" s="76" t="s">
        <v>261</v>
      </c>
      <c r="N472" s="76" t="s">
        <v>2241</v>
      </c>
      <c r="O472" s="76" t="s">
        <v>2242</v>
      </c>
      <c r="P472" s="76" t="s">
        <v>2243</v>
      </c>
      <c r="Q472" s="76" t="s">
        <v>2244</v>
      </c>
      <c r="R472" s="76" t="s">
        <v>1389</v>
      </c>
      <c r="S472" s="76" t="s">
        <v>422</v>
      </c>
      <c r="T472" s="76" t="s">
        <v>268</v>
      </c>
      <c r="U472" s="76" t="s">
        <v>512</v>
      </c>
      <c r="V472" s="79">
        <v>300000</v>
      </c>
      <c r="W472" s="79">
        <v>0</v>
      </c>
      <c r="X472" s="76" t="s">
        <v>4592</v>
      </c>
      <c r="Y472" s="76" t="s">
        <v>4593</v>
      </c>
      <c r="Z472" s="76" t="s">
        <v>362</v>
      </c>
      <c r="AA472" s="76" t="s">
        <v>496</v>
      </c>
      <c r="AB472" s="76" t="s">
        <v>4594</v>
      </c>
      <c r="AC472" s="76" t="s">
        <v>256</v>
      </c>
      <c r="AD472" s="76" t="s">
        <v>4595</v>
      </c>
      <c r="AE472" s="76" t="s">
        <v>223</v>
      </c>
      <c r="AF472" s="76" t="s">
        <v>2204</v>
      </c>
      <c r="AG472" s="76" t="s">
        <v>2205</v>
      </c>
      <c r="AH472" s="76" t="s">
        <v>313</v>
      </c>
      <c r="AI472" s="78" t="s">
        <v>1628</v>
      </c>
      <c r="AJ472" s="78" t="s">
        <v>1628</v>
      </c>
      <c r="AK472" s="79">
        <v>37530</v>
      </c>
      <c r="AL472" s="76" t="s">
        <v>212</v>
      </c>
      <c r="AM472" s="78" t="s">
        <v>1746</v>
      </c>
      <c r="AN472" s="78" t="s">
        <v>1744</v>
      </c>
      <c r="AO472" s="78" t="s">
        <v>1744</v>
      </c>
      <c r="AP472" s="76" t="s">
        <v>373</v>
      </c>
      <c r="AQ472" s="76" t="s">
        <v>373</v>
      </c>
      <c r="AR472" s="79">
        <v>210</v>
      </c>
      <c r="AS472" s="79" t="s">
        <v>256</v>
      </c>
      <c r="AT472" s="79">
        <v>0</v>
      </c>
      <c r="AU472" s="76" t="s">
        <v>4596</v>
      </c>
      <c r="AV472" s="79">
        <v>37320</v>
      </c>
      <c r="AW472" s="79">
        <v>0</v>
      </c>
      <c r="AX472" s="79">
        <v>37320</v>
      </c>
      <c r="AY472" s="79">
        <v>0</v>
      </c>
      <c r="AZ472" s="79">
        <v>37320</v>
      </c>
      <c r="BA472" s="76" t="s">
        <v>2241</v>
      </c>
      <c r="BB472" s="78" t="s">
        <v>4317</v>
      </c>
      <c r="BC472" s="78" t="s">
        <v>4317</v>
      </c>
      <c r="BD472" s="76">
        <v>119</v>
      </c>
      <c r="BE472" s="78" t="s">
        <v>2765</v>
      </c>
      <c r="BF472" s="76" t="s">
        <v>4597</v>
      </c>
      <c r="BG472" s="78" t="s">
        <v>2834</v>
      </c>
      <c r="BH472" s="76" t="s">
        <v>4597</v>
      </c>
      <c r="BI472" s="78" t="s">
        <v>2834</v>
      </c>
      <c r="BJ472" s="78" t="s">
        <v>2834</v>
      </c>
      <c r="BK472" s="76" t="s">
        <v>256</v>
      </c>
      <c r="BL472" s="79">
        <v>213937</v>
      </c>
      <c r="BM472" s="79">
        <v>176617</v>
      </c>
      <c r="BN472" s="76" t="s">
        <v>290</v>
      </c>
      <c r="BO472" s="76" t="s">
        <v>291</v>
      </c>
      <c r="BP472" s="76" t="s">
        <v>4598</v>
      </c>
      <c r="BQ472" s="76" t="s">
        <v>256</v>
      </c>
      <c r="BR472" s="76" t="s">
        <v>256</v>
      </c>
      <c r="BS472" s="76" t="s">
        <v>293</v>
      </c>
      <c r="BT472" s="76" t="s">
        <v>256</v>
      </c>
      <c r="BU472" s="76" t="s">
        <v>256</v>
      </c>
      <c r="BV472" s="76" t="s">
        <v>256</v>
      </c>
      <c r="BW472" s="76" t="s">
        <v>256</v>
      </c>
      <c r="BX472" s="76" t="s">
        <v>256</v>
      </c>
      <c r="BY472" s="76" t="s">
        <v>412</v>
      </c>
      <c r="BZ472" s="76" t="s">
        <v>256</v>
      </c>
      <c r="CA472" s="76" t="s">
        <v>256</v>
      </c>
      <c r="CB472" s="76" t="s">
        <v>256</v>
      </c>
      <c r="CC472" s="76" t="s">
        <v>256</v>
      </c>
      <c r="CD472" s="76" t="s">
        <v>4599</v>
      </c>
      <c r="CE472" s="76" t="s">
        <v>296</v>
      </c>
      <c r="CF472" s="76" t="s">
        <v>297</v>
      </c>
      <c r="CG472" s="76" t="s">
        <v>297</v>
      </c>
      <c r="CH472" s="76" t="s">
        <v>297</v>
      </c>
      <c r="CI472" s="76" t="s">
        <v>297</v>
      </c>
      <c r="CJ472" s="76" t="s">
        <v>297</v>
      </c>
      <c r="CK472" s="76" t="s">
        <v>297</v>
      </c>
      <c r="CL472" s="79">
        <v>0</v>
      </c>
      <c r="CM472" s="79">
        <v>0</v>
      </c>
      <c r="CN472" s="79">
        <v>0</v>
      </c>
      <c r="CO472" s="79">
        <v>0</v>
      </c>
      <c r="CP472" s="79">
        <v>0</v>
      </c>
      <c r="CQ472" s="79">
        <v>0</v>
      </c>
      <c r="CR472" s="79">
        <v>0</v>
      </c>
      <c r="CS472" s="79">
        <v>0</v>
      </c>
      <c r="CT472" s="79">
        <v>0</v>
      </c>
      <c r="CU472" s="79">
        <v>2021100052031540</v>
      </c>
      <c r="CV472" s="79" t="s">
        <v>256</v>
      </c>
      <c r="CW472" s="76" t="s">
        <v>256</v>
      </c>
      <c r="CX472" s="79" t="s">
        <v>4600</v>
      </c>
      <c r="CY472" s="79" t="s">
        <v>256</v>
      </c>
      <c r="CZ472" s="79" t="s">
        <v>256</v>
      </c>
      <c r="DA472" s="79" t="s">
        <v>256</v>
      </c>
      <c r="DB472" s="79" t="s">
        <v>256</v>
      </c>
      <c r="DC472" s="79" t="s">
        <v>256</v>
      </c>
      <c r="DD472" s="79" t="s">
        <v>256</v>
      </c>
      <c r="DE472" s="79" t="s">
        <v>256</v>
      </c>
      <c r="DF472" s="44" t="s">
        <v>256</v>
      </c>
    </row>
    <row r="473" spans="1:110" x14ac:dyDescent="0.25">
      <c r="A473" s="76" t="s">
        <v>251</v>
      </c>
      <c r="B473" s="77">
        <v>43770</v>
      </c>
      <c r="C473" s="78" t="s">
        <v>252</v>
      </c>
      <c r="D473" s="78" t="s">
        <v>253</v>
      </c>
      <c r="E473" s="76" t="s">
        <v>254</v>
      </c>
      <c r="F473" s="76" t="s">
        <v>255</v>
      </c>
      <c r="G473" s="76" t="s">
        <v>256</v>
      </c>
      <c r="H473" s="76" t="s">
        <v>257</v>
      </c>
      <c r="I473" s="76" t="s">
        <v>258</v>
      </c>
      <c r="J473" s="78" t="s">
        <v>252</v>
      </c>
      <c r="K473" s="78" t="s">
        <v>259</v>
      </c>
      <c r="L473" s="76" t="s">
        <v>260</v>
      </c>
      <c r="M473" s="76" t="s">
        <v>261</v>
      </c>
      <c r="N473" s="76" t="s">
        <v>4601</v>
      </c>
      <c r="O473" s="76" t="s">
        <v>4602</v>
      </c>
      <c r="P473" s="76" t="s">
        <v>4603</v>
      </c>
      <c r="Q473" s="76" t="s">
        <v>4601</v>
      </c>
      <c r="R473" s="76" t="s">
        <v>1081</v>
      </c>
      <c r="S473" s="76" t="s">
        <v>337</v>
      </c>
      <c r="T473" s="76" t="s">
        <v>338</v>
      </c>
      <c r="U473" s="76" t="s">
        <v>203</v>
      </c>
      <c r="V473" s="79">
        <v>300000</v>
      </c>
      <c r="W473" s="79">
        <v>0</v>
      </c>
      <c r="X473" s="76" t="s">
        <v>4604</v>
      </c>
      <c r="Y473" s="76" t="s">
        <v>1218</v>
      </c>
      <c r="Z473" s="76" t="s">
        <v>362</v>
      </c>
      <c r="AA473" s="76" t="s">
        <v>496</v>
      </c>
      <c r="AB473" s="76" t="s">
        <v>1219</v>
      </c>
      <c r="AC473" s="76" t="s">
        <v>297</v>
      </c>
      <c r="AD473" s="76" t="s">
        <v>1220</v>
      </c>
      <c r="AE473" s="76" t="s">
        <v>223</v>
      </c>
      <c r="AF473" s="76" t="s">
        <v>4190</v>
      </c>
      <c r="AG473" s="76" t="s">
        <v>4191</v>
      </c>
      <c r="AH473" s="76" t="s">
        <v>574</v>
      </c>
      <c r="AI473" s="78" t="s">
        <v>3620</v>
      </c>
      <c r="AJ473" s="78" t="s">
        <v>1746</v>
      </c>
      <c r="AK473" s="79">
        <v>4499</v>
      </c>
      <c r="AL473" s="76" t="s">
        <v>209</v>
      </c>
      <c r="AM473" s="78" t="s">
        <v>4605</v>
      </c>
      <c r="AN473" s="78" t="s">
        <v>4233</v>
      </c>
      <c r="AO473" s="78" t="s">
        <v>4605</v>
      </c>
      <c r="AP473" s="76" t="s">
        <v>317</v>
      </c>
      <c r="AQ473" s="76" t="s">
        <v>373</v>
      </c>
      <c r="AR473" s="79">
        <v>0</v>
      </c>
      <c r="AS473" s="79" t="s">
        <v>256</v>
      </c>
      <c r="AT473" s="79">
        <v>0</v>
      </c>
      <c r="AU473" s="76" t="s">
        <v>256</v>
      </c>
      <c r="AV473" s="79">
        <v>4499</v>
      </c>
      <c r="AW473" s="79">
        <v>0</v>
      </c>
      <c r="AX473" s="79">
        <v>4499</v>
      </c>
      <c r="AY473" s="79">
        <v>0</v>
      </c>
      <c r="AZ473" s="79">
        <v>4499</v>
      </c>
      <c r="BA473" s="76" t="s">
        <v>4601</v>
      </c>
      <c r="BB473" s="78" t="s">
        <v>4477</v>
      </c>
      <c r="BC473" s="78" t="s">
        <v>4477</v>
      </c>
      <c r="BD473" s="76">
        <v>174</v>
      </c>
      <c r="BE473" s="78" t="s">
        <v>3355</v>
      </c>
      <c r="BF473" s="76" t="s">
        <v>4606</v>
      </c>
      <c r="BG473" s="78" t="s">
        <v>4478</v>
      </c>
      <c r="BH473" s="76" t="s">
        <v>4606</v>
      </c>
      <c r="BI473" s="78" t="s">
        <v>4478</v>
      </c>
      <c r="BJ473" s="78" t="s">
        <v>4478</v>
      </c>
      <c r="BK473" s="76" t="s">
        <v>256</v>
      </c>
      <c r="BL473" s="79">
        <v>238923</v>
      </c>
      <c r="BM473" s="79">
        <v>234424</v>
      </c>
      <c r="BN473" s="76" t="s">
        <v>290</v>
      </c>
      <c r="BO473" s="76" t="s">
        <v>291</v>
      </c>
      <c r="BP473" s="76" t="s">
        <v>4607</v>
      </c>
      <c r="BQ473" s="76" t="s">
        <v>256</v>
      </c>
      <c r="BR473" s="76" t="s">
        <v>256</v>
      </c>
      <c r="BS473" s="76" t="s">
        <v>293</v>
      </c>
      <c r="BT473" s="76" t="s">
        <v>256</v>
      </c>
      <c r="BU473" s="76" t="s">
        <v>256</v>
      </c>
      <c r="BV473" s="76" t="s">
        <v>256</v>
      </c>
      <c r="BW473" s="76" t="s">
        <v>256</v>
      </c>
      <c r="BX473" s="76" t="s">
        <v>256</v>
      </c>
      <c r="BY473" s="76" t="s">
        <v>1070</v>
      </c>
      <c r="BZ473" s="76" t="s">
        <v>256</v>
      </c>
      <c r="CA473" s="76" t="s">
        <v>256</v>
      </c>
      <c r="CB473" s="76" t="s">
        <v>256</v>
      </c>
      <c r="CC473" s="76" t="s">
        <v>256</v>
      </c>
      <c r="CD473" s="76" t="s">
        <v>1227</v>
      </c>
      <c r="CE473" s="76" t="s">
        <v>296</v>
      </c>
      <c r="CF473" s="76" t="s">
        <v>297</v>
      </c>
      <c r="CG473" s="76" t="s">
        <v>297</v>
      </c>
      <c r="CH473" s="76" t="s">
        <v>297</v>
      </c>
      <c r="CI473" s="76" t="s">
        <v>297</v>
      </c>
      <c r="CJ473" s="76" t="s">
        <v>297</v>
      </c>
      <c r="CK473" s="76" t="s">
        <v>297</v>
      </c>
      <c r="CL473" s="79">
        <v>0</v>
      </c>
      <c r="CM473" s="79">
        <v>0</v>
      </c>
      <c r="CN473" s="79">
        <v>0</v>
      </c>
      <c r="CO473" s="79">
        <v>0</v>
      </c>
      <c r="CP473" s="79">
        <v>0</v>
      </c>
      <c r="CQ473" s="79">
        <v>0</v>
      </c>
      <c r="CR473" s="79">
        <v>0</v>
      </c>
      <c r="CS473" s="79">
        <v>0</v>
      </c>
      <c r="CT473" s="79">
        <v>0</v>
      </c>
      <c r="CU473" s="79">
        <v>2021100052062200</v>
      </c>
      <c r="CV473" s="79" t="s">
        <v>256</v>
      </c>
      <c r="CW473" s="76" t="s">
        <v>256</v>
      </c>
      <c r="CX473" s="79" t="s">
        <v>4608</v>
      </c>
      <c r="CY473" s="79" t="s">
        <v>256</v>
      </c>
      <c r="CZ473" s="79" t="s">
        <v>256</v>
      </c>
      <c r="DA473" s="79" t="s">
        <v>256</v>
      </c>
      <c r="DB473" s="79" t="s">
        <v>256</v>
      </c>
      <c r="DC473" s="79" t="s">
        <v>256</v>
      </c>
      <c r="DD473" s="79" t="s">
        <v>256</v>
      </c>
      <c r="DE473" s="79" t="s">
        <v>256</v>
      </c>
      <c r="DF473" s="44" t="s">
        <v>256</v>
      </c>
    </row>
    <row r="474" spans="1:110" x14ac:dyDescent="0.25">
      <c r="A474" s="76" t="s">
        <v>251</v>
      </c>
      <c r="B474" s="77">
        <v>43770</v>
      </c>
      <c r="C474" s="78" t="s">
        <v>252</v>
      </c>
      <c r="D474" s="78" t="s">
        <v>253</v>
      </c>
      <c r="E474" s="76" t="s">
        <v>254</v>
      </c>
      <c r="F474" s="76" t="s">
        <v>255</v>
      </c>
      <c r="G474" s="76" t="s">
        <v>256</v>
      </c>
      <c r="H474" s="76" t="s">
        <v>257</v>
      </c>
      <c r="I474" s="76" t="s">
        <v>258</v>
      </c>
      <c r="J474" s="78" t="s">
        <v>252</v>
      </c>
      <c r="K474" s="78" t="s">
        <v>259</v>
      </c>
      <c r="L474" s="76" t="s">
        <v>260</v>
      </c>
      <c r="M474" s="76" t="s">
        <v>261</v>
      </c>
      <c r="N474" s="76" t="s">
        <v>4601</v>
      </c>
      <c r="O474" s="76" t="s">
        <v>4602</v>
      </c>
      <c r="P474" s="76" t="s">
        <v>4603</v>
      </c>
      <c r="Q474" s="76" t="s">
        <v>4601</v>
      </c>
      <c r="R474" s="76" t="s">
        <v>1081</v>
      </c>
      <c r="S474" s="76" t="s">
        <v>337</v>
      </c>
      <c r="T474" s="76" t="s">
        <v>338</v>
      </c>
      <c r="U474" s="76" t="s">
        <v>203</v>
      </c>
      <c r="V474" s="79">
        <v>300000</v>
      </c>
      <c r="W474" s="79">
        <v>0</v>
      </c>
      <c r="X474" s="76" t="s">
        <v>4604</v>
      </c>
      <c r="Y474" s="76" t="s">
        <v>1218</v>
      </c>
      <c r="Z474" s="76" t="s">
        <v>362</v>
      </c>
      <c r="AA474" s="76" t="s">
        <v>496</v>
      </c>
      <c r="AB474" s="76" t="s">
        <v>1219</v>
      </c>
      <c r="AC474" s="76" t="s">
        <v>297</v>
      </c>
      <c r="AD474" s="76" t="s">
        <v>1220</v>
      </c>
      <c r="AE474" s="76" t="s">
        <v>223</v>
      </c>
      <c r="AF474" s="76" t="s">
        <v>4190</v>
      </c>
      <c r="AG474" s="76" t="s">
        <v>4191</v>
      </c>
      <c r="AH474" s="76" t="s">
        <v>574</v>
      </c>
      <c r="AI474" s="78" t="s">
        <v>3620</v>
      </c>
      <c r="AJ474" s="78" t="s">
        <v>1746</v>
      </c>
      <c r="AK474" s="79">
        <v>5862</v>
      </c>
      <c r="AL474" s="76" t="s">
        <v>209</v>
      </c>
      <c r="AM474" s="78" t="s">
        <v>4477</v>
      </c>
      <c r="AN474" s="78" t="s">
        <v>4477</v>
      </c>
      <c r="AO474" s="78" t="s">
        <v>4477</v>
      </c>
      <c r="AP474" s="76" t="s">
        <v>317</v>
      </c>
      <c r="AQ474" s="76" t="s">
        <v>373</v>
      </c>
      <c r="AR474" s="79">
        <v>0</v>
      </c>
      <c r="AS474" s="79" t="s">
        <v>256</v>
      </c>
      <c r="AT474" s="79">
        <v>0</v>
      </c>
      <c r="AU474" s="76" t="s">
        <v>256</v>
      </c>
      <c r="AV474" s="79">
        <v>5862</v>
      </c>
      <c r="AW474" s="79">
        <v>0</v>
      </c>
      <c r="AX474" s="79">
        <v>5862</v>
      </c>
      <c r="AY474" s="79">
        <v>0</v>
      </c>
      <c r="AZ474" s="79">
        <v>5862</v>
      </c>
      <c r="BA474" s="76" t="s">
        <v>4601</v>
      </c>
      <c r="BB474" s="78" t="s">
        <v>4089</v>
      </c>
      <c r="BC474" s="78" t="s">
        <v>4089</v>
      </c>
      <c r="BD474" s="76">
        <v>176</v>
      </c>
      <c r="BE474" s="78" t="s">
        <v>4106</v>
      </c>
      <c r="BF474" s="76" t="s">
        <v>4609</v>
      </c>
      <c r="BG474" s="78" t="s">
        <v>4108</v>
      </c>
      <c r="BH474" s="76" t="s">
        <v>4609</v>
      </c>
      <c r="BI474" s="78" t="s">
        <v>4108</v>
      </c>
      <c r="BJ474" s="78" t="s">
        <v>4108</v>
      </c>
      <c r="BK474" s="76" t="s">
        <v>256</v>
      </c>
      <c r="BL474" s="79">
        <v>234424</v>
      </c>
      <c r="BM474" s="79">
        <v>228562</v>
      </c>
      <c r="BN474" s="76" t="s">
        <v>290</v>
      </c>
      <c r="BO474" s="76" t="s">
        <v>291</v>
      </c>
      <c r="BP474" s="76" t="s">
        <v>4607</v>
      </c>
      <c r="BQ474" s="76" t="s">
        <v>256</v>
      </c>
      <c r="BR474" s="76" t="s">
        <v>256</v>
      </c>
      <c r="BS474" s="76" t="s">
        <v>293</v>
      </c>
      <c r="BT474" s="76" t="s">
        <v>256</v>
      </c>
      <c r="BU474" s="76" t="s">
        <v>256</v>
      </c>
      <c r="BV474" s="76" t="s">
        <v>256</v>
      </c>
      <c r="BW474" s="76" t="s">
        <v>256</v>
      </c>
      <c r="BX474" s="76" t="s">
        <v>256</v>
      </c>
      <c r="BY474" s="76" t="s">
        <v>1070</v>
      </c>
      <c r="BZ474" s="76" t="s">
        <v>256</v>
      </c>
      <c r="CA474" s="76" t="s">
        <v>256</v>
      </c>
      <c r="CB474" s="76" t="s">
        <v>256</v>
      </c>
      <c r="CC474" s="76" t="s">
        <v>256</v>
      </c>
      <c r="CD474" s="76" t="s">
        <v>1227</v>
      </c>
      <c r="CE474" s="76" t="s">
        <v>296</v>
      </c>
      <c r="CF474" s="76" t="s">
        <v>297</v>
      </c>
      <c r="CG474" s="76" t="s">
        <v>297</v>
      </c>
      <c r="CH474" s="76" t="s">
        <v>297</v>
      </c>
      <c r="CI474" s="76" t="s">
        <v>297</v>
      </c>
      <c r="CJ474" s="76" t="s">
        <v>297</v>
      </c>
      <c r="CK474" s="76" t="s">
        <v>297</v>
      </c>
      <c r="CL474" s="79">
        <v>0</v>
      </c>
      <c r="CM474" s="79">
        <v>0</v>
      </c>
      <c r="CN474" s="79">
        <v>0</v>
      </c>
      <c r="CO474" s="79">
        <v>0</v>
      </c>
      <c r="CP474" s="79">
        <v>0</v>
      </c>
      <c r="CQ474" s="79">
        <v>0</v>
      </c>
      <c r="CR474" s="79">
        <v>0</v>
      </c>
      <c r="CS474" s="79">
        <v>0</v>
      </c>
      <c r="CT474" s="79">
        <v>0</v>
      </c>
      <c r="CU474" s="79">
        <v>2021100052063130</v>
      </c>
      <c r="CV474" s="79" t="s">
        <v>256</v>
      </c>
      <c r="CW474" s="76" t="s">
        <v>256</v>
      </c>
      <c r="CX474" s="79" t="s">
        <v>4610</v>
      </c>
      <c r="CY474" s="79" t="s">
        <v>256</v>
      </c>
      <c r="CZ474" s="79" t="s">
        <v>256</v>
      </c>
      <c r="DA474" s="79" t="s">
        <v>256</v>
      </c>
      <c r="DB474" s="79" t="s">
        <v>256</v>
      </c>
      <c r="DC474" s="79" t="s">
        <v>256</v>
      </c>
      <c r="DD474" s="79" t="s">
        <v>256</v>
      </c>
      <c r="DE474" s="79" t="s">
        <v>256</v>
      </c>
      <c r="DF474" s="44" t="s">
        <v>256</v>
      </c>
    </row>
    <row r="475" spans="1:110" x14ac:dyDescent="0.25">
      <c r="A475" s="76" t="s">
        <v>251</v>
      </c>
      <c r="B475" s="77">
        <v>43770</v>
      </c>
      <c r="C475" s="78" t="s">
        <v>252</v>
      </c>
      <c r="D475" s="78" t="s">
        <v>253</v>
      </c>
      <c r="E475" s="76" t="s">
        <v>254</v>
      </c>
      <c r="F475" s="76" t="s">
        <v>255</v>
      </c>
      <c r="G475" s="76" t="s">
        <v>256</v>
      </c>
      <c r="H475" s="76" t="s">
        <v>257</v>
      </c>
      <c r="I475" s="76" t="s">
        <v>258</v>
      </c>
      <c r="J475" s="78" t="s">
        <v>252</v>
      </c>
      <c r="K475" s="78" t="s">
        <v>259</v>
      </c>
      <c r="L475" s="76" t="s">
        <v>260</v>
      </c>
      <c r="M475" s="76" t="s">
        <v>261</v>
      </c>
      <c r="N475" s="76" t="s">
        <v>4601</v>
      </c>
      <c r="O475" s="76" t="s">
        <v>4602</v>
      </c>
      <c r="P475" s="76" t="s">
        <v>4603</v>
      </c>
      <c r="Q475" s="76" t="s">
        <v>4601</v>
      </c>
      <c r="R475" s="76" t="s">
        <v>1081</v>
      </c>
      <c r="S475" s="76" t="s">
        <v>337</v>
      </c>
      <c r="T475" s="76" t="s">
        <v>338</v>
      </c>
      <c r="U475" s="76" t="s">
        <v>203</v>
      </c>
      <c r="V475" s="79">
        <v>300000</v>
      </c>
      <c r="W475" s="79">
        <v>0</v>
      </c>
      <c r="X475" s="76" t="s">
        <v>4604</v>
      </c>
      <c r="Y475" s="76" t="s">
        <v>1218</v>
      </c>
      <c r="Z475" s="76" t="s">
        <v>362</v>
      </c>
      <c r="AA475" s="76" t="s">
        <v>496</v>
      </c>
      <c r="AB475" s="76" t="s">
        <v>1219</v>
      </c>
      <c r="AC475" s="76" t="s">
        <v>297</v>
      </c>
      <c r="AD475" s="76" t="s">
        <v>1220</v>
      </c>
      <c r="AE475" s="76" t="s">
        <v>223</v>
      </c>
      <c r="AF475" s="76" t="s">
        <v>4190</v>
      </c>
      <c r="AG475" s="76" t="s">
        <v>4191</v>
      </c>
      <c r="AH475" s="76" t="s">
        <v>574</v>
      </c>
      <c r="AI475" s="78" t="s">
        <v>3620</v>
      </c>
      <c r="AJ475" s="78" t="s">
        <v>1746</v>
      </c>
      <c r="AK475" s="79">
        <v>122075</v>
      </c>
      <c r="AL475" s="76" t="s">
        <v>215</v>
      </c>
      <c r="AM475" s="78" t="s">
        <v>4013</v>
      </c>
      <c r="AN475" s="78" t="s">
        <v>4013</v>
      </c>
      <c r="AO475" s="78" t="s">
        <v>4013</v>
      </c>
      <c r="AP475" s="76" t="s">
        <v>373</v>
      </c>
      <c r="AQ475" s="76" t="s">
        <v>373</v>
      </c>
      <c r="AR475" s="79">
        <v>60998</v>
      </c>
      <c r="AS475" s="79" t="s">
        <v>256</v>
      </c>
      <c r="AT475" s="79">
        <v>0</v>
      </c>
      <c r="AU475" s="76" t="s">
        <v>4611</v>
      </c>
      <c r="AV475" s="79">
        <v>61077</v>
      </c>
      <c r="AW475" s="79">
        <v>0</v>
      </c>
      <c r="AX475" s="79">
        <v>61077</v>
      </c>
      <c r="AY475" s="79">
        <v>0</v>
      </c>
      <c r="AZ475" s="79">
        <v>61077</v>
      </c>
      <c r="BA475" s="76" t="s">
        <v>4601</v>
      </c>
      <c r="BB475" s="78" t="s">
        <v>2767</v>
      </c>
      <c r="BC475" s="78" t="s">
        <v>2767</v>
      </c>
      <c r="BD475" s="76">
        <v>132</v>
      </c>
      <c r="BE475" s="78" t="s">
        <v>1609</v>
      </c>
      <c r="BF475" s="76" t="s">
        <v>4612</v>
      </c>
      <c r="BG475" s="78" t="s">
        <v>1609</v>
      </c>
      <c r="BH475" s="76" t="s">
        <v>4612</v>
      </c>
      <c r="BI475" s="78" t="s">
        <v>1609</v>
      </c>
      <c r="BJ475" s="78" t="s">
        <v>1609</v>
      </c>
      <c r="BK475" s="76" t="s">
        <v>256</v>
      </c>
      <c r="BL475" s="79">
        <v>300000</v>
      </c>
      <c r="BM475" s="79">
        <v>238923</v>
      </c>
      <c r="BN475" s="76" t="s">
        <v>290</v>
      </c>
      <c r="BO475" s="76" t="s">
        <v>291</v>
      </c>
      <c r="BP475" s="76" t="s">
        <v>4607</v>
      </c>
      <c r="BQ475" s="76" t="s">
        <v>256</v>
      </c>
      <c r="BR475" s="76" t="s">
        <v>256</v>
      </c>
      <c r="BS475" s="76" t="s">
        <v>293</v>
      </c>
      <c r="BT475" s="76" t="s">
        <v>256</v>
      </c>
      <c r="BU475" s="76" t="s">
        <v>256</v>
      </c>
      <c r="BV475" s="76" t="s">
        <v>256</v>
      </c>
      <c r="BW475" s="76" t="s">
        <v>256</v>
      </c>
      <c r="BX475" s="76" t="s">
        <v>256</v>
      </c>
      <c r="BY475" s="76" t="s">
        <v>1070</v>
      </c>
      <c r="BZ475" s="76" t="s">
        <v>256</v>
      </c>
      <c r="CA475" s="76" t="s">
        <v>256</v>
      </c>
      <c r="CB475" s="76" t="s">
        <v>256</v>
      </c>
      <c r="CC475" s="76" t="s">
        <v>256</v>
      </c>
      <c r="CD475" s="76" t="s">
        <v>1227</v>
      </c>
      <c r="CE475" s="76" t="s">
        <v>296</v>
      </c>
      <c r="CF475" s="76" t="s">
        <v>297</v>
      </c>
      <c r="CG475" s="76" t="s">
        <v>297</v>
      </c>
      <c r="CH475" s="76" t="s">
        <v>297</v>
      </c>
      <c r="CI475" s="76" t="s">
        <v>297</v>
      </c>
      <c r="CJ475" s="76" t="s">
        <v>297</v>
      </c>
      <c r="CK475" s="76" t="s">
        <v>297</v>
      </c>
      <c r="CL475" s="79">
        <v>0</v>
      </c>
      <c r="CM475" s="79">
        <v>0</v>
      </c>
      <c r="CN475" s="79">
        <v>0</v>
      </c>
      <c r="CO475" s="79">
        <v>0</v>
      </c>
      <c r="CP475" s="79">
        <v>0</v>
      </c>
      <c r="CQ475" s="79">
        <v>0</v>
      </c>
      <c r="CR475" s="79">
        <v>0</v>
      </c>
      <c r="CS475" s="79">
        <v>0</v>
      </c>
      <c r="CT475" s="79">
        <v>0</v>
      </c>
      <c r="CU475" s="79">
        <v>2021100052032980</v>
      </c>
      <c r="CV475" s="79" t="s">
        <v>256</v>
      </c>
      <c r="CW475" s="76" t="s">
        <v>256</v>
      </c>
      <c r="CX475" s="79" t="s">
        <v>4613</v>
      </c>
      <c r="CY475" s="79" t="s">
        <v>256</v>
      </c>
      <c r="CZ475" s="79" t="s">
        <v>256</v>
      </c>
      <c r="DA475" s="79" t="s">
        <v>256</v>
      </c>
      <c r="DB475" s="79" t="s">
        <v>256</v>
      </c>
      <c r="DC475" s="79" t="s">
        <v>256</v>
      </c>
      <c r="DD475" s="79" t="s">
        <v>256</v>
      </c>
      <c r="DE475" s="79" t="s">
        <v>256</v>
      </c>
      <c r="DF475" s="44" t="s">
        <v>256</v>
      </c>
    </row>
    <row r="476" spans="1:110" x14ac:dyDescent="0.25">
      <c r="A476" s="76" t="s">
        <v>251</v>
      </c>
      <c r="B476" s="77">
        <v>43770</v>
      </c>
      <c r="C476" s="78" t="s">
        <v>252</v>
      </c>
      <c r="D476" s="78" t="s">
        <v>253</v>
      </c>
      <c r="E476" s="76" t="s">
        <v>254</v>
      </c>
      <c r="F476" s="76" t="s">
        <v>255</v>
      </c>
      <c r="G476" s="76" t="s">
        <v>256</v>
      </c>
      <c r="H476" s="76" t="s">
        <v>257</v>
      </c>
      <c r="I476" s="76" t="s">
        <v>258</v>
      </c>
      <c r="J476" s="78" t="s">
        <v>252</v>
      </c>
      <c r="K476" s="78" t="s">
        <v>259</v>
      </c>
      <c r="L476" s="76" t="s">
        <v>260</v>
      </c>
      <c r="M476" s="76" t="s">
        <v>261</v>
      </c>
      <c r="N476" s="76" t="s">
        <v>1860</v>
      </c>
      <c r="O476" s="76" t="s">
        <v>1861</v>
      </c>
      <c r="P476" s="76" t="s">
        <v>1862</v>
      </c>
      <c r="Q476" s="76" t="s">
        <v>1860</v>
      </c>
      <c r="R476" s="76" t="s">
        <v>421</v>
      </c>
      <c r="S476" s="76" t="s">
        <v>422</v>
      </c>
      <c r="T476" s="76" t="s">
        <v>338</v>
      </c>
      <c r="U476" s="76" t="s">
        <v>203</v>
      </c>
      <c r="V476" s="79">
        <v>300000</v>
      </c>
      <c r="W476" s="79">
        <v>0</v>
      </c>
      <c r="X476" s="76" t="s">
        <v>4614</v>
      </c>
      <c r="Y476" s="76" t="s">
        <v>610</v>
      </c>
      <c r="Z476" s="76" t="s">
        <v>272</v>
      </c>
      <c r="AA476" s="76" t="s">
        <v>611</v>
      </c>
      <c r="AB476" s="76" t="s">
        <v>612</v>
      </c>
      <c r="AC476" s="76" t="s">
        <v>613</v>
      </c>
      <c r="AD476" s="76" t="s">
        <v>614</v>
      </c>
      <c r="AE476" s="76" t="s">
        <v>222</v>
      </c>
      <c r="AF476" s="76" t="s">
        <v>4615</v>
      </c>
      <c r="AG476" s="76" t="s">
        <v>4616</v>
      </c>
      <c r="AH476" s="76" t="s">
        <v>2650</v>
      </c>
      <c r="AI476" s="78" t="s">
        <v>3620</v>
      </c>
      <c r="AJ476" s="78" t="s">
        <v>3620</v>
      </c>
      <c r="AK476" s="79">
        <v>83145</v>
      </c>
      <c r="AL476" s="76" t="s">
        <v>214</v>
      </c>
      <c r="AM476" s="78" t="s">
        <v>3622</v>
      </c>
      <c r="AN476" s="78" t="s">
        <v>4437</v>
      </c>
      <c r="AO476" s="78" t="s">
        <v>4437</v>
      </c>
      <c r="AP476" s="76" t="s">
        <v>232</v>
      </c>
      <c r="AQ476" s="76" t="s">
        <v>232</v>
      </c>
      <c r="AR476" s="79">
        <v>35305</v>
      </c>
      <c r="AS476" s="79" t="s">
        <v>256</v>
      </c>
      <c r="AT476" s="79">
        <v>4090</v>
      </c>
      <c r="AU476" s="76" t="s">
        <v>4617</v>
      </c>
      <c r="AV476" s="79">
        <v>43750</v>
      </c>
      <c r="AW476" s="79">
        <v>0</v>
      </c>
      <c r="AX476" s="79">
        <v>43750</v>
      </c>
      <c r="AY476" s="79">
        <v>0</v>
      </c>
      <c r="AZ476" s="79">
        <v>43750</v>
      </c>
      <c r="BA476" s="76" t="s">
        <v>688</v>
      </c>
      <c r="BB476" s="78" t="s">
        <v>3663</v>
      </c>
      <c r="BC476" s="78" t="s">
        <v>3663</v>
      </c>
      <c r="BD476" s="76">
        <v>134</v>
      </c>
      <c r="BE476" s="78" t="s">
        <v>1609</v>
      </c>
      <c r="BF476" s="76" t="s">
        <v>4618</v>
      </c>
      <c r="BG476" s="78" t="s">
        <v>1610</v>
      </c>
      <c r="BH476" s="76" t="s">
        <v>4618</v>
      </c>
      <c r="BI476" s="78" t="s">
        <v>1610</v>
      </c>
      <c r="BJ476" s="78" t="s">
        <v>1610</v>
      </c>
      <c r="BK476" s="76" t="s">
        <v>256</v>
      </c>
      <c r="BL476" s="79">
        <v>82082</v>
      </c>
      <c r="BM476" s="79">
        <v>38332</v>
      </c>
      <c r="BN476" s="76" t="s">
        <v>256</v>
      </c>
      <c r="BO476" s="76" t="s">
        <v>256</v>
      </c>
      <c r="BP476" s="76" t="s">
        <v>256</v>
      </c>
      <c r="BQ476" s="76" t="s">
        <v>256</v>
      </c>
      <c r="BR476" s="76" t="s">
        <v>613</v>
      </c>
      <c r="BS476" s="76" t="s">
        <v>293</v>
      </c>
      <c r="BT476" s="76" t="s">
        <v>256</v>
      </c>
      <c r="BU476" s="76" t="s">
        <v>256</v>
      </c>
      <c r="BV476" s="76" t="s">
        <v>256</v>
      </c>
      <c r="BW476" s="76" t="s">
        <v>256</v>
      </c>
      <c r="BX476" s="76" t="s">
        <v>256</v>
      </c>
      <c r="BY476" s="76" t="s">
        <v>294</v>
      </c>
      <c r="BZ476" s="76" t="s">
        <v>256</v>
      </c>
      <c r="CA476" s="76" t="s">
        <v>256</v>
      </c>
      <c r="CB476" s="76" t="s">
        <v>256</v>
      </c>
      <c r="CC476" s="76" t="s">
        <v>256</v>
      </c>
      <c r="CD476" s="76" t="s">
        <v>691</v>
      </c>
      <c r="CE476" s="76" t="s">
        <v>296</v>
      </c>
      <c r="CF476" s="76" t="s">
        <v>297</v>
      </c>
      <c r="CG476" s="76" t="s">
        <v>297</v>
      </c>
      <c r="CH476" s="76" t="s">
        <v>297</v>
      </c>
      <c r="CI476" s="76" t="s">
        <v>297</v>
      </c>
      <c r="CJ476" s="76" t="s">
        <v>297</v>
      </c>
      <c r="CK476" s="76" t="s">
        <v>297</v>
      </c>
      <c r="CL476" s="79">
        <v>0</v>
      </c>
      <c r="CM476" s="79">
        <v>0</v>
      </c>
      <c r="CN476" s="79">
        <v>0</v>
      </c>
      <c r="CO476" s="79">
        <v>0</v>
      </c>
      <c r="CP476" s="79">
        <v>0</v>
      </c>
      <c r="CQ476" s="79">
        <v>0</v>
      </c>
      <c r="CR476" s="79">
        <v>0</v>
      </c>
      <c r="CS476" s="79">
        <v>0</v>
      </c>
      <c r="CT476" s="79">
        <v>0</v>
      </c>
      <c r="CU476" s="79">
        <v>2021100052033280</v>
      </c>
      <c r="CV476" s="79" t="s">
        <v>256</v>
      </c>
      <c r="CW476" s="76" t="s">
        <v>256</v>
      </c>
      <c r="CX476" s="79" t="s">
        <v>4619</v>
      </c>
      <c r="CY476" s="79" t="s">
        <v>256</v>
      </c>
      <c r="CZ476" s="79" t="s">
        <v>256</v>
      </c>
      <c r="DA476" s="79" t="s">
        <v>256</v>
      </c>
      <c r="DB476" s="79" t="s">
        <v>256</v>
      </c>
      <c r="DC476" s="79" t="s">
        <v>256</v>
      </c>
      <c r="DD476" s="79" t="s">
        <v>256</v>
      </c>
      <c r="DE476" s="79" t="s">
        <v>256</v>
      </c>
      <c r="DF476" s="44" t="s">
        <v>256</v>
      </c>
    </row>
    <row r="477" spans="1:110" x14ac:dyDescent="0.25">
      <c r="A477" s="76" t="s">
        <v>251</v>
      </c>
      <c r="B477" s="77">
        <v>43770</v>
      </c>
      <c r="C477" s="78" t="s">
        <v>252</v>
      </c>
      <c r="D477" s="78" t="s">
        <v>253</v>
      </c>
      <c r="E477" s="76" t="s">
        <v>254</v>
      </c>
      <c r="F477" s="76" t="s">
        <v>255</v>
      </c>
      <c r="G477" s="76" t="s">
        <v>256</v>
      </c>
      <c r="H477" s="76" t="s">
        <v>257</v>
      </c>
      <c r="I477" s="76" t="s">
        <v>258</v>
      </c>
      <c r="J477" s="78" t="s">
        <v>252</v>
      </c>
      <c r="K477" s="78" t="s">
        <v>259</v>
      </c>
      <c r="L477" s="76" t="s">
        <v>260</v>
      </c>
      <c r="M477" s="76" t="s">
        <v>261</v>
      </c>
      <c r="N477" s="76" t="s">
        <v>4573</v>
      </c>
      <c r="O477" s="76" t="s">
        <v>4574</v>
      </c>
      <c r="P477" s="76" t="s">
        <v>4575</v>
      </c>
      <c r="Q477" s="76" t="s">
        <v>4576</v>
      </c>
      <c r="R477" s="76" t="s">
        <v>2072</v>
      </c>
      <c r="S477" s="76" t="s">
        <v>2073</v>
      </c>
      <c r="T477" s="76" t="s">
        <v>338</v>
      </c>
      <c r="U477" s="76" t="s">
        <v>548</v>
      </c>
      <c r="V477" s="79">
        <v>300000</v>
      </c>
      <c r="W477" s="79">
        <v>0</v>
      </c>
      <c r="X477" s="76" t="s">
        <v>4620</v>
      </c>
      <c r="Y477" s="76" t="s">
        <v>4578</v>
      </c>
      <c r="Z477" s="76" t="s">
        <v>4579</v>
      </c>
      <c r="AA477" s="76" t="s">
        <v>4580</v>
      </c>
      <c r="AB477" s="76" t="s">
        <v>4581</v>
      </c>
      <c r="AC477" s="76" t="s">
        <v>4582</v>
      </c>
      <c r="AD477" s="76" t="s">
        <v>4583</v>
      </c>
      <c r="AE477" s="76" t="s">
        <v>222</v>
      </c>
      <c r="AF477" s="76" t="s">
        <v>4621</v>
      </c>
      <c r="AG477" s="76" t="s">
        <v>4622</v>
      </c>
      <c r="AH477" s="76" t="s">
        <v>706</v>
      </c>
      <c r="AI477" s="78" t="s">
        <v>3620</v>
      </c>
      <c r="AJ477" s="78" t="s">
        <v>1744</v>
      </c>
      <c r="AK477" s="79">
        <v>40648</v>
      </c>
      <c r="AL477" s="76" t="s">
        <v>212</v>
      </c>
      <c r="AM477" s="78" t="s">
        <v>3622</v>
      </c>
      <c r="AN477" s="78" t="s">
        <v>3622</v>
      </c>
      <c r="AO477" s="78" t="s">
        <v>3622</v>
      </c>
      <c r="AP477" s="76" t="s">
        <v>232</v>
      </c>
      <c r="AQ477" s="76" t="s">
        <v>232</v>
      </c>
      <c r="AR477" s="79">
        <v>8308</v>
      </c>
      <c r="AS477" s="79" t="s">
        <v>256</v>
      </c>
      <c r="AT477" s="79">
        <v>4065</v>
      </c>
      <c r="AU477" s="76" t="s">
        <v>4623</v>
      </c>
      <c r="AV477" s="79">
        <v>28275</v>
      </c>
      <c r="AW477" s="79">
        <v>2121</v>
      </c>
      <c r="AX477" s="79">
        <v>26154</v>
      </c>
      <c r="AY477" s="79">
        <v>0</v>
      </c>
      <c r="AZ477" s="79">
        <v>28275</v>
      </c>
      <c r="BA477" s="76" t="s">
        <v>4589</v>
      </c>
      <c r="BB477" s="78" t="s">
        <v>3662</v>
      </c>
      <c r="BC477" s="78" t="s">
        <v>3662</v>
      </c>
      <c r="BD477" s="76">
        <v>129</v>
      </c>
      <c r="BE477" s="78" t="s">
        <v>4177</v>
      </c>
      <c r="BF477" s="76" t="s">
        <v>4624</v>
      </c>
      <c r="BG477" s="78" t="s">
        <v>4177</v>
      </c>
      <c r="BH477" s="76" t="s">
        <v>4624</v>
      </c>
      <c r="BI477" s="78" t="s">
        <v>4177</v>
      </c>
      <c r="BJ477" s="78" t="s">
        <v>4177</v>
      </c>
      <c r="BK477" s="76" t="s">
        <v>256</v>
      </c>
      <c r="BL477" s="79">
        <v>226975</v>
      </c>
      <c r="BM477" s="79">
        <v>198700</v>
      </c>
      <c r="BN477" s="76" t="s">
        <v>256</v>
      </c>
      <c r="BO477" s="76" t="s">
        <v>256</v>
      </c>
      <c r="BP477" s="76" t="s">
        <v>256</v>
      </c>
      <c r="BQ477" s="76" t="s">
        <v>256</v>
      </c>
      <c r="BR477" s="76" t="s">
        <v>4582</v>
      </c>
      <c r="BS477" s="76" t="s">
        <v>293</v>
      </c>
      <c r="BT477" s="76" t="s">
        <v>256</v>
      </c>
      <c r="BU477" s="76" t="s">
        <v>256</v>
      </c>
      <c r="BV477" s="76" t="s">
        <v>256</v>
      </c>
      <c r="BW477" s="76" t="s">
        <v>256</v>
      </c>
      <c r="BX477" s="76" t="s">
        <v>256</v>
      </c>
      <c r="BY477" s="76" t="s">
        <v>294</v>
      </c>
      <c r="BZ477" s="76" t="s">
        <v>256</v>
      </c>
      <c r="CA477" s="76" t="s">
        <v>256</v>
      </c>
      <c r="CB477" s="76" t="s">
        <v>256</v>
      </c>
      <c r="CC477" s="76" t="s">
        <v>256</v>
      </c>
      <c r="CD477" s="76" t="s">
        <v>4586</v>
      </c>
      <c r="CE477" s="76" t="s">
        <v>296</v>
      </c>
      <c r="CF477" s="76" t="s">
        <v>297</v>
      </c>
      <c r="CG477" s="76" t="s">
        <v>297</v>
      </c>
      <c r="CH477" s="76" t="s">
        <v>297</v>
      </c>
      <c r="CI477" s="76" t="s">
        <v>297</v>
      </c>
      <c r="CJ477" s="76" t="s">
        <v>297</v>
      </c>
      <c r="CK477" s="76" t="s">
        <v>297</v>
      </c>
      <c r="CL477" s="79">
        <v>0</v>
      </c>
      <c r="CM477" s="79">
        <v>0</v>
      </c>
      <c r="CN477" s="79">
        <v>0</v>
      </c>
      <c r="CO477" s="79">
        <v>0</v>
      </c>
      <c r="CP477" s="79">
        <v>0</v>
      </c>
      <c r="CQ477" s="79">
        <v>0</v>
      </c>
      <c r="CR477" s="79">
        <v>0</v>
      </c>
      <c r="CS477" s="79">
        <v>0</v>
      </c>
      <c r="CT477" s="79">
        <v>0</v>
      </c>
      <c r="CU477" s="79">
        <v>2021100052033410</v>
      </c>
      <c r="CV477" s="79" t="s">
        <v>256</v>
      </c>
      <c r="CW477" s="76" t="s">
        <v>256</v>
      </c>
      <c r="CX477" s="79" t="s">
        <v>4625</v>
      </c>
      <c r="CY477" s="79" t="s">
        <v>256</v>
      </c>
      <c r="CZ477" s="79" t="s">
        <v>256</v>
      </c>
      <c r="DA477" s="79" t="s">
        <v>256</v>
      </c>
      <c r="DB477" s="79" t="s">
        <v>256</v>
      </c>
      <c r="DC477" s="79" t="s">
        <v>256</v>
      </c>
      <c r="DD477" s="79" t="s">
        <v>256</v>
      </c>
      <c r="DE477" s="79" t="s">
        <v>256</v>
      </c>
      <c r="DF477" s="44" t="s">
        <v>256</v>
      </c>
    </row>
    <row r="478" spans="1:110" x14ac:dyDescent="0.25">
      <c r="A478" s="76" t="s">
        <v>251</v>
      </c>
      <c r="B478" s="77">
        <v>43770</v>
      </c>
      <c r="C478" s="78" t="s">
        <v>252</v>
      </c>
      <c r="D478" s="78" t="s">
        <v>253</v>
      </c>
      <c r="E478" s="76" t="s">
        <v>254</v>
      </c>
      <c r="F478" s="76" t="s">
        <v>255</v>
      </c>
      <c r="G478" s="76" t="s">
        <v>256</v>
      </c>
      <c r="H478" s="76" t="s">
        <v>257</v>
      </c>
      <c r="I478" s="76" t="s">
        <v>258</v>
      </c>
      <c r="J478" s="78" t="s">
        <v>252</v>
      </c>
      <c r="K478" s="78" t="s">
        <v>259</v>
      </c>
      <c r="L478" s="76" t="s">
        <v>260</v>
      </c>
      <c r="M478" s="76" t="s">
        <v>261</v>
      </c>
      <c r="N478" s="76" t="s">
        <v>4626</v>
      </c>
      <c r="O478" s="76" t="s">
        <v>4627</v>
      </c>
      <c r="P478" s="76" t="s">
        <v>4628</v>
      </c>
      <c r="Q478" s="76" t="s">
        <v>4629</v>
      </c>
      <c r="R478" s="76" t="s">
        <v>813</v>
      </c>
      <c r="S478" s="76" t="s">
        <v>337</v>
      </c>
      <c r="T478" s="76" t="s">
        <v>268</v>
      </c>
      <c r="U478" s="76" t="s">
        <v>305</v>
      </c>
      <c r="V478" s="79">
        <v>300000</v>
      </c>
      <c r="W478" s="79">
        <v>0</v>
      </c>
      <c r="X478" s="76" t="s">
        <v>4630</v>
      </c>
      <c r="Y478" s="76" t="s">
        <v>529</v>
      </c>
      <c r="Z478" s="76" t="s">
        <v>272</v>
      </c>
      <c r="AA478" s="76" t="s">
        <v>496</v>
      </c>
      <c r="AB478" s="76" t="s">
        <v>530</v>
      </c>
      <c r="AC478" s="76" t="s">
        <v>531</v>
      </c>
      <c r="AD478" s="76" t="s">
        <v>532</v>
      </c>
      <c r="AE478" s="76" t="s">
        <v>222</v>
      </c>
      <c r="AF478" s="76" t="s">
        <v>4631</v>
      </c>
      <c r="AG478" s="76" t="s">
        <v>4632</v>
      </c>
      <c r="AH478" s="76" t="s">
        <v>574</v>
      </c>
      <c r="AI478" s="78" t="s">
        <v>3276</v>
      </c>
      <c r="AJ478" s="78" t="s">
        <v>3276</v>
      </c>
      <c r="AK478" s="79">
        <v>22139</v>
      </c>
      <c r="AL478" s="76" t="s">
        <v>211</v>
      </c>
      <c r="AM478" s="78" t="s">
        <v>1629</v>
      </c>
      <c r="AN478" s="78" t="s">
        <v>4317</v>
      </c>
      <c r="AO478" s="78" t="s">
        <v>4317</v>
      </c>
      <c r="AP478" s="76" t="s">
        <v>373</v>
      </c>
      <c r="AQ478" s="76" t="s">
        <v>373</v>
      </c>
      <c r="AR478" s="79">
        <v>1200</v>
      </c>
      <c r="AS478" s="79" t="s">
        <v>256</v>
      </c>
      <c r="AT478" s="79">
        <v>0</v>
      </c>
      <c r="AU478" s="76" t="s">
        <v>4633</v>
      </c>
      <c r="AV478" s="79">
        <v>20939</v>
      </c>
      <c r="AW478" s="79">
        <v>0</v>
      </c>
      <c r="AX478" s="79">
        <v>20939</v>
      </c>
      <c r="AY478" s="79">
        <v>0</v>
      </c>
      <c r="AZ478" s="79">
        <v>20939</v>
      </c>
      <c r="BA478" s="76" t="s">
        <v>4626</v>
      </c>
      <c r="BB478" s="78" t="s">
        <v>1629</v>
      </c>
      <c r="BC478" s="78" t="s">
        <v>1629</v>
      </c>
      <c r="BD478" s="76">
        <v>121</v>
      </c>
      <c r="BE478" s="78" t="s">
        <v>2765</v>
      </c>
      <c r="BF478" s="76" t="s">
        <v>4634</v>
      </c>
      <c r="BG478" s="78" t="s">
        <v>2834</v>
      </c>
      <c r="BH478" s="76" t="s">
        <v>4634</v>
      </c>
      <c r="BI478" s="78" t="s">
        <v>2834</v>
      </c>
      <c r="BJ478" s="78" t="s">
        <v>2834</v>
      </c>
      <c r="BK478" s="76" t="s">
        <v>256</v>
      </c>
      <c r="BL478" s="79">
        <v>300000</v>
      </c>
      <c r="BM478" s="79">
        <v>279061</v>
      </c>
      <c r="BN478" s="76" t="s">
        <v>256</v>
      </c>
      <c r="BO478" s="76" t="s">
        <v>256</v>
      </c>
      <c r="BP478" s="76" t="s">
        <v>256</v>
      </c>
      <c r="BQ478" s="76" t="s">
        <v>256</v>
      </c>
      <c r="BR478" s="76" t="s">
        <v>531</v>
      </c>
      <c r="BS478" s="76" t="s">
        <v>293</v>
      </c>
      <c r="BT478" s="76" t="s">
        <v>256</v>
      </c>
      <c r="BU478" s="76" t="s">
        <v>256</v>
      </c>
      <c r="BV478" s="76" t="s">
        <v>256</v>
      </c>
      <c r="BW478" s="76" t="s">
        <v>256</v>
      </c>
      <c r="BX478" s="76" t="s">
        <v>256</v>
      </c>
      <c r="BY478" s="76" t="s">
        <v>580</v>
      </c>
      <c r="BZ478" s="76" t="s">
        <v>256</v>
      </c>
      <c r="CA478" s="76" t="s">
        <v>256</v>
      </c>
      <c r="CB478" s="76" t="s">
        <v>256</v>
      </c>
      <c r="CC478" s="76" t="s">
        <v>256</v>
      </c>
      <c r="CD478" s="76" t="s">
        <v>1855</v>
      </c>
      <c r="CE478" s="76" t="s">
        <v>296</v>
      </c>
      <c r="CF478" s="76" t="s">
        <v>297</v>
      </c>
      <c r="CG478" s="76" t="s">
        <v>297</v>
      </c>
      <c r="CH478" s="76" t="s">
        <v>297</v>
      </c>
      <c r="CI478" s="76" t="s">
        <v>297</v>
      </c>
      <c r="CJ478" s="76" t="s">
        <v>297</v>
      </c>
      <c r="CK478" s="76" t="s">
        <v>297</v>
      </c>
      <c r="CL478" s="79">
        <v>0</v>
      </c>
      <c r="CM478" s="79">
        <v>0</v>
      </c>
      <c r="CN478" s="79">
        <v>0</v>
      </c>
      <c r="CO478" s="79">
        <v>0</v>
      </c>
      <c r="CP478" s="79">
        <v>0</v>
      </c>
      <c r="CQ478" s="79">
        <v>0</v>
      </c>
      <c r="CR478" s="79">
        <v>0</v>
      </c>
      <c r="CS478" s="79">
        <v>0</v>
      </c>
      <c r="CT478" s="79">
        <v>0</v>
      </c>
      <c r="CU478" s="79">
        <v>2021100052034890</v>
      </c>
      <c r="CV478" s="79" t="s">
        <v>256</v>
      </c>
      <c r="CW478" s="76" t="s">
        <v>256</v>
      </c>
      <c r="CX478" s="79" t="s">
        <v>4635</v>
      </c>
      <c r="CY478" s="79" t="s">
        <v>256</v>
      </c>
      <c r="CZ478" s="79" t="s">
        <v>256</v>
      </c>
      <c r="DA478" s="79" t="s">
        <v>256</v>
      </c>
      <c r="DB478" s="79" t="s">
        <v>256</v>
      </c>
      <c r="DC478" s="79" t="s">
        <v>256</v>
      </c>
      <c r="DD478" s="79" t="s">
        <v>256</v>
      </c>
      <c r="DE478" s="79" t="s">
        <v>256</v>
      </c>
      <c r="DF478" s="44" t="s">
        <v>256</v>
      </c>
    </row>
    <row r="479" spans="1:110" x14ac:dyDescent="0.25">
      <c r="A479" s="76" t="s">
        <v>251</v>
      </c>
      <c r="B479" s="77">
        <v>43770</v>
      </c>
      <c r="C479" s="78" t="s">
        <v>252</v>
      </c>
      <c r="D479" s="78" t="s">
        <v>253</v>
      </c>
      <c r="E479" s="76" t="s">
        <v>254</v>
      </c>
      <c r="F479" s="76" t="s">
        <v>255</v>
      </c>
      <c r="G479" s="76" t="s">
        <v>256</v>
      </c>
      <c r="H479" s="76" t="s">
        <v>257</v>
      </c>
      <c r="I479" s="76" t="s">
        <v>258</v>
      </c>
      <c r="J479" s="78" t="s">
        <v>252</v>
      </c>
      <c r="K479" s="78" t="s">
        <v>259</v>
      </c>
      <c r="L479" s="76" t="s">
        <v>260</v>
      </c>
      <c r="M479" s="76" t="s">
        <v>261</v>
      </c>
      <c r="N479" s="76" t="s">
        <v>4636</v>
      </c>
      <c r="O479" s="76" t="s">
        <v>4637</v>
      </c>
      <c r="P479" s="76" t="s">
        <v>4638</v>
      </c>
      <c r="Q479" s="76" t="s">
        <v>4639</v>
      </c>
      <c r="R479" s="76" t="s">
        <v>2359</v>
      </c>
      <c r="S479" s="76" t="s">
        <v>511</v>
      </c>
      <c r="T479" s="76" t="s">
        <v>268</v>
      </c>
      <c r="U479" s="76" t="s">
        <v>512</v>
      </c>
      <c r="V479" s="79">
        <v>300000</v>
      </c>
      <c r="W479" s="79">
        <v>0</v>
      </c>
      <c r="X479" s="76" t="s">
        <v>4640</v>
      </c>
      <c r="Y479" s="76" t="s">
        <v>4641</v>
      </c>
      <c r="Z479" s="76" t="s">
        <v>4642</v>
      </c>
      <c r="AA479" s="76" t="s">
        <v>4643</v>
      </c>
      <c r="AB479" s="76" t="s">
        <v>4644</v>
      </c>
      <c r="AC479" s="76" t="s">
        <v>256</v>
      </c>
      <c r="AD479" s="76" t="s">
        <v>4645</v>
      </c>
      <c r="AE479" s="76" t="s">
        <v>222</v>
      </c>
      <c r="AF479" s="76" t="s">
        <v>4646</v>
      </c>
      <c r="AG479" s="76" t="s">
        <v>4647</v>
      </c>
      <c r="AH479" s="76" t="s">
        <v>431</v>
      </c>
      <c r="AI479" s="78" t="s">
        <v>1629</v>
      </c>
      <c r="AJ479" s="78" t="s">
        <v>4648</v>
      </c>
      <c r="AK479" s="79">
        <v>5535</v>
      </c>
      <c r="AL479" s="76" t="s">
        <v>209</v>
      </c>
      <c r="AM479" s="78" t="s">
        <v>4605</v>
      </c>
      <c r="AN479" s="78" t="s">
        <v>4233</v>
      </c>
      <c r="AO479" s="78" t="s">
        <v>4605</v>
      </c>
      <c r="AP479" s="76" t="s">
        <v>317</v>
      </c>
      <c r="AQ479" s="76" t="s">
        <v>232</v>
      </c>
      <c r="AR479" s="79">
        <v>0</v>
      </c>
      <c r="AS479" s="79" t="s">
        <v>256</v>
      </c>
      <c r="AT479" s="79">
        <v>0</v>
      </c>
      <c r="AU479" s="76" t="s">
        <v>256</v>
      </c>
      <c r="AV479" s="79">
        <v>5535</v>
      </c>
      <c r="AW479" s="79">
        <v>0</v>
      </c>
      <c r="AX479" s="79">
        <v>5535</v>
      </c>
      <c r="AY479" s="79">
        <v>0</v>
      </c>
      <c r="AZ479" s="79">
        <v>5535</v>
      </c>
      <c r="BA479" s="76" t="s">
        <v>4636</v>
      </c>
      <c r="BB479" s="78" t="s">
        <v>4649</v>
      </c>
      <c r="BC479" s="78" t="s">
        <v>4649</v>
      </c>
      <c r="BD479" s="76">
        <v>178</v>
      </c>
      <c r="BE479" s="78" t="s">
        <v>4106</v>
      </c>
      <c r="BF479" s="76" t="s">
        <v>4650</v>
      </c>
      <c r="BG479" s="78" t="s">
        <v>4242</v>
      </c>
      <c r="BH479" s="76" t="s">
        <v>4650</v>
      </c>
      <c r="BI479" s="78" t="s">
        <v>4242</v>
      </c>
      <c r="BJ479" s="78" t="s">
        <v>4242</v>
      </c>
      <c r="BK479" s="76" t="s">
        <v>256</v>
      </c>
      <c r="BL479" s="79">
        <v>270280</v>
      </c>
      <c r="BM479" s="79">
        <v>264745</v>
      </c>
      <c r="BN479" s="76" t="s">
        <v>290</v>
      </c>
      <c r="BO479" s="76" t="s">
        <v>291</v>
      </c>
      <c r="BP479" s="76" t="s">
        <v>4651</v>
      </c>
      <c r="BQ479" s="76" t="s">
        <v>256</v>
      </c>
      <c r="BR479" s="76" t="s">
        <v>256</v>
      </c>
      <c r="BS479" s="76" t="s">
        <v>293</v>
      </c>
      <c r="BT479" s="76" t="s">
        <v>256</v>
      </c>
      <c r="BU479" s="76" t="s">
        <v>256</v>
      </c>
      <c r="BV479" s="76" t="s">
        <v>256</v>
      </c>
      <c r="BW479" s="76" t="s">
        <v>256</v>
      </c>
      <c r="BX479" s="76" t="s">
        <v>256</v>
      </c>
      <c r="BY479" s="76" t="s">
        <v>294</v>
      </c>
      <c r="BZ479" s="76" t="s">
        <v>256</v>
      </c>
      <c r="CA479" s="76" t="s">
        <v>256</v>
      </c>
      <c r="CB479" s="76" t="s">
        <v>256</v>
      </c>
      <c r="CC479" s="76" t="s">
        <v>256</v>
      </c>
      <c r="CD479" s="76" t="s">
        <v>4652</v>
      </c>
      <c r="CE479" s="76" t="s">
        <v>296</v>
      </c>
      <c r="CF479" s="76" t="s">
        <v>297</v>
      </c>
      <c r="CG479" s="76" t="s">
        <v>297</v>
      </c>
      <c r="CH479" s="76" t="s">
        <v>297</v>
      </c>
      <c r="CI479" s="76" t="s">
        <v>297</v>
      </c>
      <c r="CJ479" s="76" t="s">
        <v>297</v>
      </c>
      <c r="CK479" s="76" t="s">
        <v>297</v>
      </c>
      <c r="CL479" s="79">
        <v>0</v>
      </c>
      <c r="CM479" s="79">
        <v>0</v>
      </c>
      <c r="CN479" s="79">
        <v>0</v>
      </c>
      <c r="CO479" s="79">
        <v>0</v>
      </c>
      <c r="CP479" s="79">
        <v>0</v>
      </c>
      <c r="CQ479" s="79">
        <v>0</v>
      </c>
      <c r="CR479" s="79">
        <v>0</v>
      </c>
      <c r="CS479" s="79">
        <v>0</v>
      </c>
      <c r="CT479" s="79">
        <v>0</v>
      </c>
      <c r="CU479" s="79">
        <v>2021100052062250</v>
      </c>
      <c r="CV479" s="79" t="s">
        <v>256</v>
      </c>
      <c r="CW479" s="76" t="s">
        <v>256</v>
      </c>
      <c r="CX479" s="79" t="s">
        <v>4653</v>
      </c>
      <c r="CY479" s="79" t="s">
        <v>256</v>
      </c>
      <c r="CZ479" s="79" t="s">
        <v>256</v>
      </c>
      <c r="DA479" s="79" t="s">
        <v>256</v>
      </c>
      <c r="DB479" s="79" t="s">
        <v>256</v>
      </c>
      <c r="DC479" s="79" t="s">
        <v>256</v>
      </c>
      <c r="DD479" s="79" t="s">
        <v>256</v>
      </c>
      <c r="DE479" s="79" t="s">
        <v>256</v>
      </c>
      <c r="DF479" s="44" t="s">
        <v>256</v>
      </c>
    </row>
    <row r="480" spans="1:110" x14ac:dyDescent="0.25">
      <c r="A480" s="76" t="s">
        <v>251</v>
      </c>
      <c r="B480" s="77">
        <v>43770</v>
      </c>
      <c r="C480" s="78" t="s">
        <v>252</v>
      </c>
      <c r="D480" s="78" t="s">
        <v>253</v>
      </c>
      <c r="E480" s="76" t="s">
        <v>254</v>
      </c>
      <c r="F480" s="76" t="s">
        <v>255</v>
      </c>
      <c r="G480" s="76" t="s">
        <v>256</v>
      </c>
      <c r="H480" s="76" t="s">
        <v>257</v>
      </c>
      <c r="I480" s="76" t="s">
        <v>258</v>
      </c>
      <c r="J480" s="78" t="s">
        <v>252</v>
      </c>
      <c r="K480" s="78" t="s">
        <v>259</v>
      </c>
      <c r="L480" s="76" t="s">
        <v>260</v>
      </c>
      <c r="M480" s="76" t="s">
        <v>261</v>
      </c>
      <c r="N480" s="76" t="s">
        <v>4636</v>
      </c>
      <c r="O480" s="76" t="s">
        <v>4637</v>
      </c>
      <c r="P480" s="76" t="s">
        <v>4638</v>
      </c>
      <c r="Q480" s="76" t="s">
        <v>4639</v>
      </c>
      <c r="R480" s="76" t="s">
        <v>2359</v>
      </c>
      <c r="S480" s="76" t="s">
        <v>511</v>
      </c>
      <c r="T480" s="76" t="s">
        <v>268</v>
      </c>
      <c r="U480" s="76" t="s">
        <v>512</v>
      </c>
      <c r="V480" s="79">
        <v>300000</v>
      </c>
      <c r="W480" s="79">
        <v>0</v>
      </c>
      <c r="X480" s="76" t="s">
        <v>4640</v>
      </c>
      <c r="Y480" s="76" t="s">
        <v>4641</v>
      </c>
      <c r="Z480" s="76" t="s">
        <v>4642</v>
      </c>
      <c r="AA480" s="76" t="s">
        <v>4643</v>
      </c>
      <c r="AB480" s="76" t="s">
        <v>4644</v>
      </c>
      <c r="AC480" s="76" t="s">
        <v>256</v>
      </c>
      <c r="AD480" s="76" t="s">
        <v>4645</v>
      </c>
      <c r="AE480" s="76" t="s">
        <v>222</v>
      </c>
      <c r="AF480" s="76" t="s">
        <v>4646</v>
      </c>
      <c r="AG480" s="76" t="s">
        <v>4647</v>
      </c>
      <c r="AH480" s="76" t="s">
        <v>431</v>
      </c>
      <c r="AI480" s="78" t="s">
        <v>1629</v>
      </c>
      <c r="AJ480" s="78" t="s">
        <v>4648</v>
      </c>
      <c r="AK480" s="79">
        <v>31670</v>
      </c>
      <c r="AL480" s="76" t="s">
        <v>212</v>
      </c>
      <c r="AM480" s="78" t="s">
        <v>2834</v>
      </c>
      <c r="AN480" s="78" t="s">
        <v>2834</v>
      </c>
      <c r="AO480" s="78" t="s">
        <v>2834</v>
      </c>
      <c r="AP480" s="76" t="s">
        <v>232</v>
      </c>
      <c r="AQ480" s="76" t="s">
        <v>232</v>
      </c>
      <c r="AR480" s="79">
        <v>0</v>
      </c>
      <c r="AS480" s="79" t="s">
        <v>256</v>
      </c>
      <c r="AT480" s="79">
        <v>1950</v>
      </c>
      <c r="AU480" s="76" t="s">
        <v>256</v>
      </c>
      <c r="AV480" s="79">
        <v>29720</v>
      </c>
      <c r="AW480" s="79">
        <v>2229</v>
      </c>
      <c r="AX480" s="79">
        <v>27491</v>
      </c>
      <c r="AY480" s="79">
        <v>0</v>
      </c>
      <c r="AZ480" s="79">
        <v>29720</v>
      </c>
      <c r="BA480" s="76" t="s">
        <v>4654</v>
      </c>
      <c r="BB480" s="78" t="s">
        <v>3662</v>
      </c>
      <c r="BC480" s="78" t="s">
        <v>3662</v>
      </c>
      <c r="BD480" s="76">
        <v>129</v>
      </c>
      <c r="BE480" s="78" t="s">
        <v>4177</v>
      </c>
      <c r="BF480" s="76" t="s">
        <v>4655</v>
      </c>
      <c r="BG480" s="78" t="s">
        <v>4177</v>
      </c>
      <c r="BH480" s="76" t="s">
        <v>4655</v>
      </c>
      <c r="BI480" s="78" t="s">
        <v>4177</v>
      </c>
      <c r="BJ480" s="78" t="s">
        <v>4177</v>
      </c>
      <c r="BK480" s="76" t="s">
        <v>256</v>
      </c>
      <c r="BL480" s="79">
        <v>300000</v>
      </c>
      <c r="BM480" s="79">
        <v>270280</v>
      </c>
      <c r="BN480" s="76" t="s">
        <v>290</v>
      </c>
      <c r="BO480" s="76" t="s">
        <v>291</v>
      </c>
      <c r="BP480" s="76" t="s">
        <v>4651</v>
      </c>
      <c r="BQ480" s="76" t="s">
        <v>256</v>
      </c>
      <c r="BR480" s="76" t="s">
        <v>256</v>
      </c>
      <c r="BS480" s="76" t="s">
        <v>293</v>
      </c>
      <c r="BT480" s="76" t="s">
        <v>256</v>
      </c>
      <c r="BU480" s="76" t="s">
        <v>256</v>
      </c>
      <c r="BV480" s="76" t="s">
        <v>256</v>
      </c>
      <c r="BW480" s="76" t="s">
        <v>256</v>
      </c>
      <c r="BX480" s="76" t="s">
        <v>256</v>
      </c>
      <c r="BY480" s="76" t="s">
        <v>294</v>
      </c>
      <c r="BZ480" s="76" t="s">
        <v>256</v>
      </c>
      <c r="CA480" s="76" t="s">
        <v>256</v>
      </c>
      <c r="CB480" s="76" t="s">
        <v>256</v>
      </c>
      <c r="CC480" s="76" t="s">
        <v>256</v>
      </c>
      <c r="CD480" s="76" t="s">
        <v>4652</v>
      </c>
      <c r="CE480" s="76" t="s">
        <v>296</v>
      </c>
      <c r="CF480" s="76" t="s">
        <v>297</v>
      </c>
      <c r="CG480" s="76" t="s">
        <v>297</v>
      </c>
      <c r="CH480" s="76" t="s">
        <v>297</v>
      </c>
      <c r="CI480" s="76" t="s">
        <v>297</v>
      </c>
      <c r="CJ480" s="76" t="s">
        <v>297</v>
      </c>
      <c r="CK480" s="76" t="s">
        <v>297</v>
      </c>
      <c r="CL480" s="79">
        <v>0</v>
      </c>
      <c r="CM480" s="79">
        <v>0</v>
      </c>
      <c r="CN480" s="79">
        <v>0</v>
      </c>
      <c r="CO480" s="79">
        <v>0</v>
      </c>
      <c r="CP480" s="79">
        <v>0</v>
      </c>
      <c r="CQ480" s="79">
        <v>0</v>
      </c>
      <c r="CR480" s="79">
        <v>0</v>
      </c>
      <c r="CS480" s="79">
        <v>0</v>
      </c>
      <c r="CT480" s="79">
        <v>0</v>
      </c>
      <c r="CU480" s="79">
        <v>2021100052035300</v>
      </c>
      <c r="CV480" s="79" t="s">
        <v>256</v>
      </c>
      <c r="CW480" s="76" t="s">
        <v>256</v>
      </c>
      <c r="CX480" s="79" t="s">
        <v>4656</v>
      </c>
      <c r="CY480" s="79" t="s">
        <v>256</v>
      </c>
      <c r="CZ480" s="79" t="s">
        <v>256</v>
      </c>
      <c r="DA480" s="79" t="s">
        <v>256</v>
      </c>
      <c r="DB480" s="79" t="s">
        <v>256</v>
      </c>
      <c r="DC480" s="79" t="s">
        <v>256</v>
      </c>
      <c r="DD480" s="79" t="s">
        <v>256</v>
      </c>
      <c r="DE480" s="79" t="s">
        <v>256</v>
      </c>
      <c r="DF480" s="44" t="s">
        <v>256</v>
      </c>
    </row>
    <row r="481" spans="1:110" x14ac:dyDescent="0.25">
      <c r="A481" s="76" t="s">
        <v>251</v>
      </c>
      <c r="B481" s="77">
        <v>43770</v>
      </c>
      <c r="C481" s="78" t="s">
        <v>252</v>
      </c>
      <c r="D481" s="78" t="s">
        <v>253</v>
      </c>
      <c r="E481" s="76" t="s">
        <v>254</v>
      </c>
      <c r="F481" s="76" t="s">
        <v>255</v>
      </c>
      <c r="G481" s="76" t="s">
        <v>256</v>
      </c>
      <c r="H481" s="76" t="s">
        <v>257</v>
      </c>
      <c r="I481" s="76" t="s">
        <v>258</v>
      </c>
      <c r="J481" s="78" t="s">
        <v>252</v>
      </c>
      <c r="K481" s="78" t="s">
        <v>259</v>
      </c>
      <c r="L481" s="76" t="s">
        <v>260</v>
      </c>
      <c r="M481" s="76" t="s">
        <v>261</v>
      </c>
      <c r="N481" s="76" t="s">
        <v>4293</v>
      </c>
      <c r="O481" s="76" t="s">
        <v>4294</v>
      </c>
      <c r="P481" s="76" t="s">
        <v>4295</v>
      </c>
      <c r="Q481" s="76" t="s">
        <v>4657</v>
      </c>
      <c r="R481" s="76" t="s">
        <v>1203</v>
      </c>
      <c r="S481" s="76" t="s">
        <v>304</v>
      </c>
      <c r="T481" s="76" t="s">
        <v>268</v>
      </c>
      <c r="U481" s="76" t="s">
        <v>269</v>
      </c>
      <c r="V481" s="79">
        <v>300000</v>
      </c>
      <c r="W481" s="79">
        <v>0</v>
      </c>
      <c r="X481" s="76" t="s">
        <v>4658</v>
      </c>
      <c r="Y481" s="76" t="s">
        <v>4659</v>
      </c>
      <c r="Z481" s="76" t="s">
        <v>272</v>
      </c>
      <c r="AA481" s="76" t="s">
        <v>4375</v>
      </c>
      <c r="AB481" s="76" t="s">
        <v>4660</v>
      </c>
      <c r="AC481" s="76" t="s">
        <v>4661</v>
      </c>
      <c r="AD481" s="76" t="s">
        <v>4662</v>
      </c>
      <c r="AE481" s="76" t="s">
        <v>222</v>
      </c>
      <c r="AF481" s="76" t="s">
        <v>277</v>
      </c>
      <c r="AG481" s="76" t="s">
        <v>2740</v>
      </c>
      <c r="AH481" s="76" t="s">
        <v>2650</v>
      </c>
      <c r="AI481" s="78" t="s">
        <v>1629</v>
      </c>
      <c r="AJ481" s="78" t="s">
        <v>4013</v>
      </c>
      <c r="AK481" s="79">
        <v>24905</v>
      </c>
      <c r="AL481" s="76" t="s">
        <v>211</v>
      </c>
      <c r="AM481" s="78" t="s">
        <v>4083</v>
      </c>
      <c r="AN481" s="78" t="s">
        <v>4083</v>
      </c>
      <c r="AO481" s="78" t="s">
        <v>4083</v>
      </c>
      <c r="AP481" s="76" t="s">
        <v>232</v>
      </c>
      <c r="AQ481" s="76" t="s">
        <v>232</v>
      </c>
      <c r="AR481" s="79">
        <v>280</v>
      </c>
      <c r="AS481" s="79" t="s">
        <v>256</v>
      </c>
      <c r="AT481" s="79">
        <v>1952</v>
      </c>
      <c r="AU481" s="76" t="s">
        <v>4663</v>
      </c>
      <c r="AV481" s="79">
        <v>22673</v>
      </c>
      <c r="AW481" s="79">
        <v>1700</v>
      </c>
      <c r="AX481" s="79">
        <v>20973</v>
      </c>
      <c r="AY481" s="79">
        <v>0</v>
      </c>
      <c r="AZ481" s="79">
        <v>22673</v>
      </c>
      <c r="BA481" s="76" t="s">
        <v>4659</v>
      </c>
      <c r="BB481" s="78" t="s">
        <v>3966</v>
      </c>
      <c r="BC481" s="78" t="s">
        <v>3966</v>
      </c>
      <c r="BD481" s="76">
        <v>151</v>
      </c>
      <c r="BE481" s="78" t="s">
        <v>4019</v>
      </c>
      <c r="BF481" s="76" t="s">
        <v>4664</v>
      </c>
      <c r="BG481" s="78" t="s">
        <v>661</v>
      </c>
      <c r="BH481" s="76" t="s">
        <v>4664</v>
      </c>
      <c r="BI481" s="78" t="s">
        <v>661</v>
      </c>
      <c r="BJ481" s="78" t="s">
        <v>661</v>
      </c>
      <c r="BK481" s="76" t="s">
        <v>256</v>
      </c>
      <c r="BL481" s="79">
        <v>170557</v>
      </c>
      <c r="BM481" s="79">
        <v>147884</v>
      </c>
      <c r="BN481" s="76" t="s">
        <v>256</v>
      </c>
      <c r="BO481" s="76" t="s">
        <v>256</v>
      </c>
      <c r="BP481" s="76" t="s">
        <v>256</v>
      </c>
      <c r="BQ481" s="76" t="s">
        <v>256</v>
      </c>
      <c r="BR481" s="76" t="s">
        <v>4661</v>
      </c>
      <c r="BS481" s="76" t="s">
        <v>293</v>
      </c>
      <c r="BT481" s="76" t="s">
        <v>256</v>
      </c>
      <c r="BU481" s="76" t="s">
        <v>256</v>
      </c>
      <c r="BV481" s="76" t="s">
        <v>256</v>
      </c>
      <c r="BW481" s="76" t="s">
        <v>256</v>
      </c>
      <c r="BX481" s="76" t="s">
        <v>256</v>
      </c>
      <c r="BY481" s="76" t="s">
        <v>294</v>
      </c>
      <c r="BZ481" s="76" t="s">
        <v>256</v>
      </c>
      <c r="CA481" s="76" t="s">
        <v>256</v>
      </c>
      <c r="CB481" s="76" t="s">
        <v>256</v>
      </c>
      <c r="CC481" s="76" t="s">
        <v>256</v>
      </c>
      <c r="CD481" s="76" t="s">
        <v>4665</v>
      </c>
      <c r="CE481" s="76" t="s">
        <v>296</v>
      </c>
      <c r="CF481" s="76" t="s">
        <v>297</v>
      </c>
      <c r="CG481" s="76" t="s">
        <v>297</v>
      </c>
      <c r="CH481" s="76" t="s">
        <v>297</v>
      </c>
      <c r="CI481" s="76" t="s">
        <v>297</v>
      </c>
      <c r="CJ481" s="76" t="s">
        <v>297</v>
      </c>
      <c r="CK481" s="76" t="s">
        <v>297</v>
      </c>
      <c r="CL481" s="79">
        <v>0</v>
      </c>
      <c r="CM481" s="79">
        <v>0</v>
      </c>
      <c r="CN481" s="79">
        <v>0</v>
      </c>
      <c r="CO481" s="79">
        <v>0</v>
      </c>
      <c r="CP481" s="79">
        <v>0</v>
      </c>
      <c r="CQ481" s="79">
        <v>0</v>
      </c>
      <c r="CR481" s="79">
        <v>0</v>
      </c>
      <c r="CS481" s="79">
        <v>0</v>
      </c>
      <c r="CT481" s="79">
        <v>0</v>
      </c>
      <c r="CU481" s="79">
        <v>2021100052035340</v>
      </c>
      <c r="CV481" s="79" t="s">
        <v>256</v>
      </c>
      <c r="CW481" s="76" t="s">
        <v>256</v>
      </c>
      <c r="CX481" s="79" t="s">
        <v>4666</v>
      </c>
      <c r="CY481" s="79" t="s">
        <v>256</v>
      </c>
      <c r="CZ481" s="79" t="s">
        <v>256</v>
      </c>
      <c r="DA481" s="79" t="s">
        <v>256</v>
      </c>
      <c r="DB481" s="79" t="s">
        <v>256</v>
      </c>
      <c r="DC481" s="79" t="s">
        <v>256</v>
      </c>
      <c r="DD481" s="79" t="s">
        <v>256</v>
      </c>
      <c r="DE481" s="79" t="s">
        <v>256</v>
      </c>
      <c r="DF481" s="44" t="s">
        <v>256</v>
      </c>
    </row>
    <row r="482" spans="1:110" x14ac:dyDescent="0.25">
      <c r="A482" s="76" t="s">
        <v>251</v>
      </c>
      <c r="B482" s="77">
        <v>43770</v>
      </c>
      <c r="C482" s="78" t="s">
        <v>252</v>
      </c>
      <c r="D482" s="78" t="s">
        <v>253</v>
      </c>
      <c r="E482" s="76" t="s">
        <v>254</v>
      </c>
      <c r="F482" s="76" t="s">
        <v>255</v>
      </c>
      <c r="G482" s="76" t="s">
        <v>256</v>
      </c>
      <c r="H482" s="76" t="s">
        <v>257</v>
      </c>
      <c r="I482" s="76" t="s">
        <v>258</v>
      </c>
      <c r="J482" s="78" t="s">
        <v>252</v>
      </c>
      <c r="K482" s="78" t="s">
        <v>259</v>
      </c>
      <c r="L482" s="76" t="s">
        <v>260</v>
      </c>
      <c r="M482" s="76" t="s">
        <v>261</v>
      </c>
      <c r="N482" s="76" t="s">
        <v>4667</v>
      </c>
      <c r="O482" s="76" t="s">
        <v>4668</v>
      </c>
      <c r="P482" s="76" t="s">
        <v>4669</v>
      </c>
      <c r="Q482" s="76" t="s">
        <v>4667</v>
      </c>
      <c r="R482" s="76" t="s">
        <v>844</v>
      </c>
      <c r="S482" s="76" t="s">
        <v>445</v>
      </c>
      <c r="T482" s="76" t="s">
        <v>338</v>
      </c>
      <c r="U482" s="76" t="s">
        <v>203</v>
      </c>
      <c r="V482" s="79">
        <v>300000</v>
      </c>
      <c r="W482" s="79">
        <v>0</v>
      </c>
      <c r="X482" s="76" t="s">
        <v>4670</v>
      </c>
      <c r="Y482" s="76" t="s">
        <v>307</v>
      </c>
      <c r="Z482" s="76" t="s">
        <v>272</v>
      </c>
      <c r="AA482" s="76" t="s">
        <v>308</v>
      </c>
      <c r="AB482" s="76" t="s">
        <v>309</v>
      </c>
      <c r="AC482" s="76" t="s">
        <v>256</v>
      </c>
      <c r="AD482" s="76" t="s">
        <v>310</v>
      </c>
      <c r="AE482" s="76" t="s">
        <v>223</v>
      </c>
      <c r="AF482" s="76" t="s">
        <v>2204</v>
      </c>
      <c r="AG482" s="76" t="s">
        <v>2205</v>
      </c>
      <c r="AH482" s="76" t="s">
        <v>313</v>
      </c>
      <c r="AI482" s="78" t="s">
        <v>4013</v>
      </c>
      <c r="AJ482" s="78" t="s">
        <v>4013</v>
      </c>
      <c r="AK482" s="79">
        <v>24000</v>
      </c>
      <c r="AL482" s="76" t="s">
        <v>211</v>
      </c>
      <c r="AM482" s="78" t="s">
        <v>2765</v>
      </c>
      <c r="AN482" s="78" t="s">
        <v>4013</v>
      </c>
      <c r="AO482" s="78" t="s">
        <v>2765</v>
      </c>
      <c r="AP482" s="76" t="s">
        <v>232</v>
      </c>
      <c r="AQ482" s="76" t="s">
        <v>232</v>
      </c>
      <c r="AR482" s="79">
        <v>0</v>
      </c>
      <c r="AS482" s="79" t="s">
        <v>256</v>
      </c>
      <c r="AT482" s="79">
        <v>0</v>
      </c>
      <c r="AU482" s="76" t="s">
        <v>256</v>
      </c>
      <c r="AV482" s="79">
        <v>24000</v>
      </c>
      <c r="AW482" s="79">
        <v>1800</v>
      </c>
      <c r="AX482" s="79">
        <v>22200</v>
      </c>
      <c r="AY482" s="79">
        <v>0</v>
      </c>
      <c r="AZ482" s="79">
        <v>24000</v>
      </c>
      <c r="BA482" s="76" t="s">
        <v>328</v>
      </c>
      <c r="BB482" s="78" t="s">
        <v>2834</v>
      </c>
      <c r="BC482" s="78" t="s">
        <v>2834</v>
      </c>
      <c r="BD482" s="76">
        <v>126</v>
      </c>
      <c r="BE482" s="78" t="s">
        <v>3663</v>
      </c>
      <c r="BF482" s="76" t="s">
        <v>4671</v>
      </c>
      <c r="BG482" s="78" t="s">
        <v>3663</v>
      </c>
      <c r="BH482" s="76" t="s">
        <v>4671</v>
      </c>
      <c r="BI482" s="78" t="s">
        <v>3663</v>
      </c>
      <c r="BJ482" s="78" t="s">
        <v>3663</v>
      </c>
      <c r="BK482" s="76" t="s">
        <v>256</v>
      </c>
      <c r="BL482" s="79">
        <v>300000</v>
      </c>
      <c r="BM482" s="79">
        <v>276000</v>
      </c>
      <c r="BN482" s="76" t="s">
        <v>256</v>
      </c>
      <c r="BO482" s="76" t="s">
        <v>256</v>
      </c>
      <c r="BP482" s="76" t="s">
        <v>256</v>
      </c>
      <c r="BQ482" s="76" t="s">
        <v>256</v>
      </c>
      <c r="BR482" s="76" t="s">
        <v>256</v>
      </c>
      <c r="BS482" s="76" t="s">
        <v>293</v>
      </c>
      <c r="BT482" s="76" t="s">
        <v>256</v>
      </c>
      <c r="BU482" s="76" t="s">
        <v>256</v>
      </c>
      <c r="BV482" s="76" t="s">
        <v>256</v>
      </c>
      <c r="BW482" s="76" t="s">
        <v>256</v>
      </c>
      <c r="BX482" s="76" t="s">
        <v>256</v>
      </c>
      <c r="BY482" s="76" t="s">
        <v>412</v>
      </c>
      <c r="BZ482" s="76" t="s">
        <v>256</v>
      </c>
      <c r="CA482" s="76" t="s">
        <v>256</v>
      </c>
      <c r="CB482" s="76" t="s">
        <v>256</v>
      </c>
      <c r="CC482" s="76" t="s">
        <v>256</v>
      </c>
      <c r="CD482" s="76" t="s">
        <v>324</v>
      </c>
      <c r="CE482" s="76" t="s">
        <v>296</v>
      </c>
      <c r="CF482" s="76" t="s">
        <v>297</v>
      </c>
      <c r="CG482" s="76" t="s">
        <v>297</v>
      </c>
      <c r="CH482" s="76" t="s">
        <v>297</v>
      </c>
      <c r="CI482" s="76" t="s">
        <v>297</v>
      </c>
      <c r="CJ482" s="76" t="s">
        <v>297</v>
      </c>
      <c r="CK482" s="76" t="s">
        <v>297</v>
      </c>
      <c r="CL482" s="79">
        <v>0</v>
      </c>
      <c r="CM482" s="79">
        <v>0</v>
      </c>
      <c r="CN482" s="79">
        <v>0</v>
      </c>
      <c r="CO482" s="79">
        <v>0</v>
      </c>
      <c r="CP482" s="79">
        <v>0</v>
      </c>
      <c r="CQ482" s="79">
        <v>0</v>
      </c>
      <c r="CR482" s="79">
        <v>0</v>
      </c>
      <c r="CS482" s="79">
        <v>0</v>
      </c>
      <c r="CT482" s="79">
        <v>0</v>
      </c>
      <c r="CU482" s="79">
        <v>2021100052035770</v>
      </c>
      <c r="CV482" s="79" t="s">
        <v>256</v>
      </c>
      <c r="CW482" s="76" t="s">
        <v>256</v>
      </c>
      <c r="CX482" s="79" t="s">
        <v>4672</v>
      </c>
      <c r="CY482" s="79" t="s">
        <v>256</v>
      </c>
      <c r="CZ482" s="79" t="s">
        <v>256</v>
      </c>
      <c r="DA482" s="79" t="s">
        <v>256</v>
      </c>
      <c r="DB482" s="79" t="s">
        <v>256</v>
      </c>
      <c r="DC482" s="79" t="s">
        <v>256</v>
      </c>
      <c r="DD482" s="79" t="s">
        <v>256</v>
      </c>
      <c r="DE482" s="79" t="s">
        <v>256</v>
      </c>
      <c r="DF482" s="44" t="s">
        <v>256</v>
      </c>
    </row>
    <row r="483" spans="1:110" x14ac:dyDescent="0.25">
      <c r="A483" s="76" t="s">
        <v>251</v>
      </c>
      <c r="B483" s="77">
        <v>43770</v>
      </c>
      <c r="C483" s="78" t="s">
        <v>252</v>
      </c>
      <c r="D483" s="78" t="s">
        <v>253</v>
      </c>
      <c r="E483" s="76" t="s">
        <v>254</v>
      </c>
      <c r="F483" s="76" t="s">
        <v>255</v>
      </c>
      <c r="G483" s="76" t="s">
        <v>256</v>
      </c>
      <c r="H483" s="76" t="s">
        <v>257</v>
      </c>
      <c r="I483" s="76" t="s">
        <v>258</v>
      </c>
      <c r="J483" s="78" t="s">
        <v>252</v>
      </c>
      <c r="K483" s="78" t="s">
        <v>259</v>
      </c>
      <c r="L483" s="76" t="s">
        <v>260</v>
      </c>
      <c r="M483" s="76" t="s">
        <v>261</v>
      </c>
      <c r="N483" s="76" t="s">
        <v>636</v>
      </c>
      <c r="O483" s="76" t="s">
        <v>637</v>
      </c>
      <c r="P483" s="76" t="s">
        <v>638</v>
      </c>
      <c r="Q483" s="76" t="s">
        <v>4673</v>
      </c>
      <c r="R483" s="76" t="s">
        <v>1439</v>
      </c>
      <c r="S483" s="76" t="s">
        <v>1440</v>
      </c>
      <c r="T483" s="76" t="s">
        <v>268</v>
      </c>
      <c r="U483" s="76" t="s">
        <v>512</v>
      </c>
      <c r="V483" s="79">
        <v>300000</v>
      </c>
      <c r="W483" s="79">
        <v>0</v>
      </c>
      <c r="X483" s="76" t="s">
        <v>4674</v>
      </c>
      <c r="Y483" s="76" t="s">
        <v>4675</v>
      </c>
      <c r="Z483" s="76" t="s">
        <v>362</v>
      </c>
      <c r="AA483" s="76" t="s">
        <v>496</v>
      </c>
      <c r="AB483" s="76" t="s">
        <v>4676</v>
      </c>
      <c r="AC483" s="76" t="s">
        <v>297</v>
      </c>
      <c r="AD483" s="76" t="s">
        <v>4677</v>
      </c>
      <c r="AE483" s="76" t="s">
        <v>222</v>
      </c>
      <c r="AF483" s="76" t="s">
        <v>3354</v>
      </c>
      <c r="AG483" s="76" t="s">
        <v>3348</v>
      </c>
      <c r="AH483" s="76" t="s">
        <v>3349</v>
      </c>
      <c r="AI483" s="78" t="s">
        <v>4648</v>
      </c>
      <c r="AJ483" s="78" t="s">
        <v>3622</v>
      </c>
      <c r="AK483" s="79">
        <v>4046</v>
      </c>
      <c r="AL483" s="76" t="s">
        <v>209</v>
      </c>
      <c r="AM483" s="78" t="s">
        <v>4089</v>
      </c>
      <c r="AN483" s="78" t="s">
        <v>4089</v>
      </c>
      <c r="AO483" s="78" t="s">
        <v>4089</v>
      </c>
      <c r="AP483" s="76" t="s">
        <v>317</v>
      </c>
      <c r="AQ483" s="76" t="s">
        <v>373</v>
      </c>
      <c r="AR483" s="79">
        <v>0</v>
      </c>
      <c r="AS483" s="79" t="s">
        <v>256</v>
      </c>
      <c r="AT483" s="79">
        <v>0</v>
      </c>
      <c r="AU483" s="76" t="s">
        <v>256</v>
      </c>
      <c r="AV483" s="79">
        <v>4046</v>
      </c>
      <c r="AW483" s="79">
        <v>0</v>
      </c>
      <c r="AX483" s="79">
        <v>4046</v>
      </c>
      <c r="AY483" s="79">
        <v>0</v>
      </c>
      <c r="AZ483" s="79">
        <v>4046</v>
      </c>
      <c r="BA483" s="76" t="s">
        <v>636</v>
      </c>
      <c r="BB483" s="78" t="s">
        <v>4089</v>
      </c>
      <c r="BC483" s="78" t="s">
        <v>4089</v>
      </c>
      <c r="BD483" s="76">
        <v>177</v>
      </c>
      <c r="BE483" s="78" t="s">
        <v>4106</v>
      </c>
      <c r="BF483" s="76" t="s">
        <v>4678</v>
      </c>
      <c r="BG483" s="78" t="s">
        <v>4108</v>
      </c>
      <c r="BH483" s="76" t="s">
        <v>4678</v>
      </c>
      <c r="BI483" s="78" t="s">
        <v>4108</v>
      </c>
      <c r="BJ483" s="78" t="s">
        <v>4108</v>
      </c>
      <c r="BK483" s="76" t="s">
        <v>256</v>
      </c>
      <c r="BL483" s="79">
        <v>199872</v>
      </c>
      <c r="BM483" s="79">
        <v>195826</v>
      </c>
      <c r="BN483" s="76" t="s">
        <v>290</v>
      </c>
      <c r="BO483" s="76" t="s">
        <v>291</v>
      </c>
      <c r="BP483" s="76" t="s">
        <v>4679</v>
      </c>
      <c r="BQ483" s="76" t="s">
        <v>256</v>
      </c>
      <c r="BR483" s="76" t="s">
        <v>256</v>
      </c>
      <c r="BS483" s="76" t="s">
        <v>293</v>
      </c>
      <c r="BT483" s="76" t="s">
        <v>256</v>
      </c>
      <c r="BU483" s="76" t="s">
        <v>256</v>
      </c>
      <c r="BV483" s="76" t="s">
        <v>256</v>
      </c>
      <c r="BW483" s="76" t="s">
        <v>256</v>
      </c>
      <c r="BX483" s="76" t="s">
        <v>256</v>
      </c>
      <c r="BY483" s="76" t="s">
        <v>294</v>
      </c>
      <c r="BZ483" s="76" t="s">
        <v>256</v>
      </c>
      <c r="CA483" s="76" t="s">
        <v>256</v>
      </c>
      <c r="CB483" s="76" t="s">
        <v>256</v>
      </c>
      <c r="CC483" s="76" t="s">
        <v>256</v>
      </c>
      <c r="CD483" s="76" t="s">
        <v>4680</v>
      </c>
      <c r="CE483" s="76" t="s">
        <v>296</v>
      </c>
      <c r="CF483" s="76" t="s">
        <v>297</v>
      </c>
      <c r="CG483" s="76" t="s">
        <v>297</v>
      </c>
      <c r="CH483" s="76" t="s">
        <v>297</v>
      </c>
      <c r="CI483" s="76" t="s">
        <v>297</v>
      </c>
      <c r="CJ483" s="76" t="s">
        <v>297</v>
      </c>
      <c r="CK483" s="76" t="s">
        <v>297</v>
      </c>
      <c r="CL483" s="79">
        <v>0</v>
      </c>
      <c r="CM483" s="79">
        <v>0</v>
      </c>
      <c r="CN483" s="79">
        <v>0</v>
      </c>
      <c r="CO483" s="79">
        <v>0</v>
      </c>
      <c r="CP483" s="79">
        <v>0</v>
      </c>
      <c r="CQ483" s="79">
        <v>0</v>
      </c>
      <c r="CR483" s="79">
        <v>0</v>
      </c>
      <c r="CS483" s="79">
        <v>0</v>
      </c>
      <c r="CT483" s="79">
        <v>0</v>
      </c>
      <c r="CU483" s="79">
        <v>2021100052063420</v>
      </c>
      <c r="CV483" s="79" t="s">
        <v>256</v>
      </c>
      <c r="CW483" s="76" t="s">
        <v>256</v>
      </c>
      <c r="CX483" s="79" t="s">
        <v>4681</v>
      </c>
      <c r="CY483" s="79" t="s">
        <v>256</v>
      </c>
      <c r="CZ483" s="79" t="s">
        <v>256</v>
      </c>
      <c r="DA483" s="79" t="s">
        <v>256</v>
      </c>
      <c r="DB483" s="79" t="s">
        <v>256</v>
      </c>
      <c r="DC483" s="79" t="s">
        <v>256</v>
      </c>
      <c r="DD483" s="79" t="s">
        <v>256</v>
      </c>
      <c r="DE483" s="79" t="s">
        <v>256</v>
      </c>
      <c r="DF483" s="44" t="s">
        <v>256</v>
      </c>
    </row>
    <row r="484" spans="1:110" x14ac:dyDescent="0.25">
      <c r="A484" s="76" t="s">
        <v>251</v>
      </c>
      <c r="B484" s="77">
        <v>43770</v>
      </c>
      <c r="C484" s="78" t="s">
        <v>252</v>
      </c>
      <c r="D484" s="78" t="s">
        <v>253</v>
      </c>
      <c r="E484" s="76" t="s">
        <v>254</v>
      </c>
      <c r="F484" s="76" t="s">
        <v>255</v>
      </c>
      <c r="G484" s="76" t="s">
        <v>256</v>
      </c>
      <c r="H484" s="76" t="s">
        <v>257</v>
      </c>
      <c r="I484" s="76" t="s">
        <v>258</v>
      </c>
      <c r="J484" s="78" t="s">
        <v>252</v>
      </c>
      <c r="K484" s="78" t="s">
        <v>259</v>
      </c>
      <c r="L484" s="76" t="s">
        <v>260</v>
      </c>
      <c r="M484" s="76" t="s">
        <v>261</v>
      </c>
      <c r="N484" s="76" t="s">
        <v>636</v>
      </c>
      <c r="O484" s="76" t="s">
        <v>637</v>
      </c>
      <c r="P484" s="76" t="s">
        <v>638</v>
      </c>
      <c r="Q484" s="76" t="s">
        <v>4673</v>
      </c>
      <c r="R484" s="76" t="s">
        <v>1439</v>
      </c>
      <c r="S484" s="76" t="s">
        <v>1440</v>
      </c>
      <c r="T484" s="76" t="s">
        <v>268</v>
      </c>
      <c r="U484" s="76" t="s">
        <v>512</v>
      </c>
      <c r="V484" s="79">
        <v>300000</v>
      </c>
      <c r="W484" s="79">
        <v>0</v>
      </c>
      <c r="X484" s="76" t="s">
        <v>4674</v>
      </c>
      <c r="Y484" s="76" t="s">
        <v>4675</v>
      </c>
      <c r="Z484" s="76" t="s">
        <v>362</v>
      </c>
      <c r="AA484" s="76" t="s">
        <v>496</v>
      </c>
      <c r="AB484" s="76" t="s">
        <v>4676</v>
      </c>
      <c r="AC484" s="76" t="s">
        <v>297</v>
      </c>
      <c r="AD484" s="76" t="s">
        <v>4677</v>
      </c>
      <c r="AE484" s="76" t="s">
        <v>222</v>
      </c>
      <c r="AF484" s="76" t="s">
        <v>3354</v>
      </c>
      <c r="AG484" s="76" t="s">
        <v>3348</v>
      </c>
      <c r="AH484" s="76" t="s">
        <v>3349</v>
      </c>
      <c r="AI484" s="78" t="s">
        <v>4648</v>
      </c>
      <c r="AJ484" s="78" t="s">
        <v>3622</v>
      </c>
      <c r="AK484" s="79">
        <v>44829</v>
      </c>
      <c r="AL484" s="76" t="s">
        <v>212</v>
      </c>
      <c r="AM484" s="78" t="s">
        <v>1611</v>
      </c>
      <c r="AN484" s="78" t="s">
        <v>1610</v>
      </c>
      <c r="AO484" s="78" t="s">
        <v>1611</v>
      </c>
      <c r="AP484" s="76" t="s">
        <v>373</v>
      </c>
      <c r="AQ484" s="76" t="s">
        <v>373</v>
      </c>
      <c r="AR484" s="79">
        <v>12160</v>
      </c>
      <c r="AS484" s="79" t="s">
        <v>256</v>
      </c>
      <c r="AT484" s="79">
        <v>0</v>
      </c>
      <c r="AU484" s="76" t="s">
        <v>4682</v>
      </c>
      <c r="AV484" s="79">
        <v>32669</v>
      </c>
      <c r="AW484" s="79">
        <v>0</v>
      </c>
      <c r="AX484" s="79">
        <v>32669</v>
      </c>
      <c r="AY484" s="79">
        <v>0</v>
      </c>
      <c r="AZ484" s="79">
        <v>32669</v>
      </c>
      <c r="BA484" s="76" t="s">
        <v>636</v>
      </c>
      <c r="BB484" s="78" t="s">
        <v>4083</v>
      </c>
      <c r="BC484" s="78" t="s">
        <v>4083</v>
      </c>
      <c r="BD484" s="76">
        <v>153</v>
      </c>
      <c r="BE484" s="78" t="s">
        <v>661</v>
      </c>
      <c r="BF484" s="76" t="s">
        <v>4683</v>
      </c>
      <c r="BG484" s="78" t="s">
        <v>663</v>
      </c>
      <c r="BH484" s="76" t="s">
        <v>4683</v>
      </c>
      <c r="BI484" s="78" t="s">
        <v>663</v>
      </c>
      <c r="BJ484" s="78" t="s">
        <v>663</v>
      </c>
      <c r="BK484" s="76" t="s">
        <v>256</v>
      </c>
      <c r="BL484" s="79">
        <v>232541</v>
      </c>
      <c r="BM484" s="79">
        <v>199872</v>
      </c>
      <c r="BN484" s="76" t="s">
        <v>290</v>
      </c>
      <c r="BO484" s="76" t="s">
        <v>291</v>
      </c>
      <c r="BP484" s="76" t="s">
        <v>4679</v>
      </c>
      <c r="BQ484" s="76" t="s">
        <v>256</v>
      </c>
      <c r="BR484" s="76" t="s">
        <v>256</v>
      </c>
      <c r="BS484" s="76" t="s">
        <v>293</v>
      </c>
      <c r="BT484" s="76" t="s">
        <v>256</v>
      </c>
      <c r="BU484" s="76" t="s">
        <v>256</v>
      </c>
      <c r="BV484" s="76" t="s">
        <v>256</v>
      </c>
      <c r="BW484" s="76" t="s">
        <v>256</v>
      </c>
      <c r="BX484" s="76" t="s">
        <v>256</v>
      </c>
      <c r="BY484" s="76" t="s">
        <v>294</v>
      </c>
      <c r="BZ484" s="76" t="s">
        <v>256</v>
      </c>
      <c r="CA484" s="76" t="s">
        <v>256</v>
      </c>
      <c r="CB484" s="76" t="s">
        <v>256</v>
      </c>
      <c r="CC484" s="76" t="s">
        <v>256</v>
      </c>
      <c r="CD484" s="76" t="s">
        <v>4680</v>
      </c>
      <c r="CE484" s="76" t="s">
        <v>296</v>
      </c>
      <c r="CF484" s="76" t="s">
        <v>297</v>
      </c>
      <c r="CG484" s="76" t="s">
        <v>297</v>
      </c>
      <c r="CH484" s="76" t="s">
        <v>297</v>
      </c>
      <c r="CI484" s="76" t="s">
        <v>297</v>
      </c>
      <c r="CJ484" s="76" t="s">
        <v>297</v>
      </c>
      <c r="CK484" s="76" t="s">
        <v>297</v>
      </c>
      <c r="CL484" s="79">
        <v>0</v>
      </c>
      <c r="CM484" s="79">
        <v>0</v>
      </c>
      <c r="CN484" s="79">
        <v>0</v>
      </c>
      <c r="CO484" s="79">
        <v>0</v>
      </c>
      <c r="CP484" s="79">
        <v>0</v>
      </c>
      <c r="CQ484" s="79">
        <v>0</v>
      </c>
      <c r="CR484" s="79">
        <v>0</v>
      </c>
      <c r="CS484" s="79">
        <v>0</v>
      </c>
      <c r="CT484" s="79">
        <v>0</v>
      </c>
      <c r="CU484" s="79">
        <v>2021100052036650</v>
      </c>
      <c r="CV484" s="79" t="s">
        <v>256</v>
      </c>
      <c r="CW484" s="76" t="s">
        <v>256</v>
      </c>
      <c r="CX484" s="79" t="s">
        <v>4684</v>
      </c>
      <c r="CY484" s="79" t="s">
        <v>256</v>
      </c>
      <c r="CZ484" s="79" t="s">
        <v>256</v>
      </c>
      <c r="DA484" s="79" t="s">
        <v>256</v>
      </c>
      <c r="DB484" s="79" t="s">
        <v>256</v>
      </c>
      <c r="DC484" s="79" t="s">
        <v>256</v>
      </c>
      <c r="DD484" s="79" t="s">
        <v>256</v>
      </c>
      <c r="DE484" s="79" t="s">
        <v>256</v>
      </c>
      <c r="DF484" s="44" t="s">
        <v>256</v>
      </c>
    </row>
    <row r="485" spans="1:110" x14ac:dyDescent="0.25">
      <c r="A485" s="76" t="s">
        <v>251</v>
      </c>
      <c r="B485" s="77">
        <v>43770</v>
      </c>
      <c r="C485" s="78" t="s">
        <v>252</v>
      </c>
      <c r="D485" s="78" t="s">
        <v>253</v>
      </c>
      <c r="E485" s="76" t="s">
        <v>254</v>
      </c>
      <c r="F485" s="76" t="s">
        <v>255</v>
      </c>
      <c r="G485" s="76" t="s">
        <v>256</v>
      </c>
      <c r="H485" s="76" t="s">
        <v>257</v>
      </c>
      <c r="I485" s="76" t="s">
        <v>258</v>
      </c>
      <c r="J485" s="78" t="s">
        <v>252</v>
      </c>
      <c r="K485" s="78" t="s">
        <v>259</v>
      </c>
      <c r="L485" s="76" t="s">
        <v>260</v>
      </c>
      <c r="M485" s="76" t="s">
        <v>261</v>
      </c>
      <c r="N485" s="76" t="s">
        <v>1764</v>
      </c>
      <c r="O485" s="76" t="s">
        <v>1765</v>
      </c>
      <c r="P485" s="76" t="s">
        <v>1766</v>
      </c>
      <c r="Q485" s="76" t="s">
        <v>1767</v>
      </c>
      <c r="R485" s="76" t="s">
        <v>726</v>
      </c>
      <c r="S485" s="76" t="s">
        <v>727</v>
      </c>
      <c r="T485" s="76" t="s">
        <v>268</v>
      </c>
      <c r="U485" s="76" t="s">
        <v>269</v>
      </c>
      <c r="V485" s="79">
        <v>300000</v>
      </c>
      <c r="W485" s="79">
        <v>0</v>
      </c>
      <c r="X485" s="76" t="s">
        <v>4685</v>
      </c>
      <c r="Y485" s="76" t="s">
        <v>4457</v>
      </c>
      <c r="Z485" s="76" t="s">
        <v>272</v>
      </c>
      <c r="AA485" s="76" t="s">
        <v>3752</v>
      </c>
      <c r="AB485" s="76" t="s">
        <v>4458</v>
      </c>
      <c r="AC485" s="76" t="s">
        <v>256</v>
      </c>
      <c r="AD485" s="76" t="s">
        <v>4459</v>
      </c>
      <c r="AE485" s="76" t="s">
        <v>222</v>
      </c>
      <c r="AF485" s="76" t="s">
        <v>4686</v>
      </c>
      <c r="AG485" s="76" t="s">
        <v>4687</v>
      </c>
      <c r="AH485" s="76" t="s">
        <v>368</v>
      </c>
      <c r="AI485" s="78" t="s">
        <v>4013</v>
      </c>
      <c r="AJ485" s="78" t="s">
        <v>2836</v>
      </c>
      <c r="AK485" s="79">
        <v>38956</v>
      </c>
      <c r="AL485" s="76" t="s">
        <v>212</v>
      </c>
      <c r="AM485" s="78" t="s">
        <v>3663</v>
      </c>
      <c r="AN485" s="78" t="s">
        <v>2767</v>
      </c>
      <c r="AO485" s="78" t="s">
        <v>3663</v>
      </c>
      <c r="AP485" s="76" t="s">
        <v>232</v>
      </c>
      <c r="AQ485" s="76" t="s">
        <v>232</v>
      </c>
      <c r="AR485" s="79">
        <v>1100</v>
      </c>
      <c r="AS485" s="79" t="s">
        <v>256</v>
      </c>
      <c r="AT485" s="79">
        <v>5843</v>
      </c>
      <c r="AU485" s="76" t="s">
        <v>4688</v>
      </c>
      <c r="AV485" s="79">
        <v>32013</v>
      </c>
      <c r="AW485" s="79">
        <v>2401</v>
      </c>
      <c r="AX485" s="79">
        <v>29612</v>
      </c>
      <c r="AY485" s="79">
        <v>0</v>
      </c>
      <c r="AZ485" s="79">
        <v>32013</v>
      </c>
      <c r="BA485" s="76" t="s">
        <v>4461</v>
      </c>
      <c r="BB485" s="78" t="s">
        <v>3665</v>
      </c>
      <c r="BC485" s="78" t="s">
        <v>3665</v>
      </c>
      <c r="BD485" s="76">
        <v>137</v>
      </c>
      <c r="BE485" s="78" t="s">
        <v>4689</v>
      </c>
      <c r="BF485" s="76" t="s">
        <v>4690</v>
      </c>
      <c r="BG485" s="78" t="s">
        <v>4018</v>
      </c>
      <c r="BH485" s="76" t="s">
        <v>4690</v>
      </c>
      <c r="BI485" s="78" t="s">
        <v>4018</v>
      </c>
      <c r="BJ485" s="78" t="s">
        <v>4018</v>
      </c>
      <c r="BK485" s="76" t="s">
        <v>256</v>
      </c>
      <c r="BL485" s="79">
        <v>277965</v>
      </c>
      <c r="BM485" s="79">
        <v>245952</v>
      </c>
      <c r="BN485" s="76" t="s">
        <v>256</v>
      </c>
      <c r="BO485" s="76" t="s">
        <v>256</v>
      </c>
      <c r="BP485" s="76" t="s">
        <v>256</v>
      </c>
      <c r="BQ485" s="76" t="s">
        <v>256</v>
      </c>
      <c r="BR485" s="76" t="s">
        <v>256</v>
      </c>
      <c r="BS485" s="76" t="s">
        <v>293</v>
      </c>
      <c r="BT485" s="76" t="s">
        <v>256</v>
      </c>
      <c r="BU485" s="76" t="s">
        <v>256</v>
      </c>
      <c r="BV485" s="76" t="s">
        <v>256</v>
      </c>
      <c r="BW485" s="76" t="s">
        <v>256</v>
      </c>
      <c r="BX485" s="76" t="s">
        <v>256</v>
      </c>
      <c r="BY485" s="76" t="s">
        <v>634</v>
      </c>
      <c r="BZ485" s="76" t="s">
        <v>256</v>
      </c>
      <c r="CA485" s="76" t="s">
        <v>256</v>
      </c>
      <c r="CB485" s="76" t="s">
        <v>256</v>
      </c>
      <c r="CC485" s="76" t="s">
        <v>256</v>
      </c>
      <c r="CD485" s="76" t="s">
        <v>4463</v>
      </c>
      <c r="CE485" s="76" t="s">
        <v>296</v>
      </c>
      <c r="CF485" s="76" t="s">
        <v>297</v>
      </c>
      <c r="CG485" s="76" t="s">
        <v>297</v>
      </c>
      <c r="CH485" s="76" t="s">
        <v>297</v>
      </c>
      <c r="CI485" s="76" t="s">
        <v>297</v>
      </c>
      <c r="CJ485" s="76" t="s">
        <v>297</v>
      </c>
      <c r="CK485" s="76" t="s">
        <v>297</v>
      </c>
      <c r="CL485" s="79">
        <v>0</v>
      </c>
      <c r="CM485" s="79">
        <v>0</v>
      </c>
      <c r="CN485" s="79">
        <v>0</v>
      </c>
      <c r="CO485" s="79">
        <v>0</v>
      </c>
      <c r="CP485" s="79">
        <v>0</v>
      </c>
      <c r="CQ485" s="79">
        <v>0</v>
      </c>
      <c r="CR485" s="79">
        <v>0</v>
      </c>
      <c r="CS485" s="79">
        <v>0</v>
      </c>
      <c r="CT485" s="79">
        <v>0</v>
      </c>
      <c r="CU485" s="79">
        <v>2021100052036670</v>
      </c>
      <c r="CV485" s="79" t="s">
        <v>256</v>
      </c>
      <c r="CW485" s="76" t="s">
        <v>256</v>
      </c>
      <c r="CX485" s="79" t="s">
        <v>4691</v>
      </c>
      <c r="CY485" s="79" t="s">
        <v>256</v>
      </c>
      <c r="CZ485" s="79" t="s">
        <v>256</v>
      </c>
      <c r="DA485" s="79" t="s">
        <v>256</v>
      </c>
      <c r="DB485" s="79" t="s">
        <v>256</v>
      </c>
      <c r="DC485" s="79" t="s">
        <v>256</v>
      </c>
      <c r="DD485" s="79" t="s">
        <v>256</v>
      </c>
      <c r="DE485" s="79" t="s">
        <v>256</v>
      </c>
      <c r="DF485" s="44" t="s">
        <v>256</v>
      </c>
    </row>
    <row r="486" spans="1:110" x14ac:dyDescent="0.25">
      <c r="A486" s="76" t="s">
        <v>251</v>
      </c>
      <c r="B486" s="77">
        <v>43770</v>
      </c>
      <c r="C486" s="78" t="s">
        <v>252</v>
      </c>
      <c r="D486" s="78" t="s">
        <v>253</v>
      </c>
      <c r="E486" s="76" t="s">
        <v>254</v>
      </c>
      <c r="F486" s="76" t="s">
        <v>255</v>
      </c>
      <c r="G486" s="76" t="s">
        <v>256</v>
      </c>
      <c r="H486" s="76" t="s">
        <v>257</v>
      </c>
      <c r="I486" s="76" t="s">
        <v>258</v>
      </c>
      <c r="J486" s="78" t="s">
        <v>252</v>
      </c>
      <c r="K486" s="78" t="s">
        <v>259</v>
      </c>
      <c r="L486" s="76" t="s">
        <v>260</v>
      </c>
      <c r="M486" s="76" t="s">
        <v>261</v>
      </c>
      <c r="N486" s="76" t="s">
        <v>4692</v>
      </c>
      <c r="O486" s="76" t="s">
        <v>4693</v>
      </c>
      <c r="P486" s="76" t="s">
        <v>4694</v>
      </c>
      <c r="Q486" s="76" t="s">
        <v>4692</v>
      </c>
      <c r="R486" s="76" t="s">
        <v>1449</v>
      </c>
      <c r="S486" s="76" t="s">
        <v>445</v>
      </c>
      <c r="T486" s="76" t="s">
        <v>338</v>
      </c>
      <c r="U486" s="76" t="s">
        <v>203</v>
      </c>
      <c r="V486" s="79">
        <v>300000</v>
      </c>
      <c r="W486" s="79">
        <v>0</v>
      </c>
      <c r="X486" s="76" t="s">
        <v>4695</v>
      </c>
      <c r="Y486" s="76" t="s">
        <v>550</v>
      </c>
      <c r="Z486" s="76" t="s">
        <v>272</v>
      </c>
      <c r="AA486" s="76" t="s">
        <v>308</v>
      </c>
      <c r="AB486" s="76" t="s">
        <v>551</v>
      </c>
      <c r="AC486" s="76" t="s">
        <v>256</v>
      </c>
      <c r="AD486" s="76" t="s">
        <v>552</v>
      </c>
      <c r="AE486" s="76" t="s">
        <v>223</v>
      </c>
      <c r="AF486" s="76" t="s">
        <v>4696</v>
      </c>
      <c r="AG486" s="76" t="s">
        <v>4697</v>
      </c>
      <c r="AH486" s="76" t="s">
        <v>555</v>
      </c>
      <c r="AI486" s="78" t="s">
        <v>2765</v>
      </c>
      <c r="AJ486" s="78" t="s">
        <v>2836</v>
      </c>
      <c r="AK486" s="79">
        <v>55792</v>
      </c>
      <c r="AL486" s="76" t="s">
        <v>213</v>
      </c>
      <c r="AM486" s="78" t="s">
        <v>2769</v>
      </c>
      <c r="AN486" s="78" t="s">
        <v>2769</v>
      </c>
      <c r="AO486" s="78" t="s">
        <v>2769</v>
      </c>
      <c r="AP486" s="76" t="s">
        <v>232</v>
      </c>
      <c r="AQ486" s="76" t="s">
        <v>232</v>
      </c>
      <c r="AR486" s="79">
        <v>4525</v>
      </c>
      <c r="AS486" s="79" t="s">
        <v>256</v>
      </c>
      <c r="AT486" s="79">
        <v>4079</v>
      </c>
      <c r="AU486" s="76" t="s">
        <v>4698</v>
      </c>
      <c r="AV486" s="79">
        <v>47188</v>
      </c>
      <c r="AW486" s="79">
        <v>3539</v>
      </c>
      <c r="AX486" s="79">
        <v>43649</v>
      </c>
      <c r="AY486" s="79">
        <v>0</v>
      </c>
      <c r="AZ486" s="79">
        <v>47188</v>
      </c>
      <c r="BA486" s="76" t="s">
        <v>558</v>
      </c>
      <c r="BB486" s="78" t="s">
        <v>1612</v>
      </c>
      <c r="BC486" s="78" t="s">
        <v>1612</v>
      </c>
      <c r="BD486" s="76">
        <v>161</v>
      </c>
      <c r="BE486" s="78" t="s">
        <v>4699</v>
      </c>
      <c r="BF486" s="76" t="s">
        <v>4700</v>
      </c>
      <c r="BG486" s="78" t="s">
        <v>4095</v>
      </c>
      <c r="BH486" s="76" t="s">
        <v>4700</v>
      </c>
      <c r="BI486" s="78" t="s">
        <v>4095</v>
      </c>
      <c r="BJ486" s="78" t="s">
        <v>4095</v>
      </c>
      <c r="BK486" s="76" t="s">
        <v>256</v>
      </c>
      <c r="BL486" s="79">
        <v>47188</v>
      </c>
      <c r="BM486" s="79">
        <v>0</v>
      </c>
      <c r="BN486" s="76" t="s">
        <v>290</v>
      </c>
      <c r="BO486" s="76" t="s">
        <v>291</v>
      </c>
      <c r="BP486" s="76" t="s">
        <v>4701</v>
      </c>
      <c r="BQ486" s="76" t="s">
        <v>256</v>
      </c>
      <c r="BR486" s="76" t="s">
        <v>256</v>
      </c>
      <c r="BS486" s="76" t="s">
        <v>293</v>
      </c>
      <c r="BT486" s="76" t="s">
        <v>256</v>
      </c>
      <c r="BU486" s="76" t="s">
        <v>256</v>
      </c>
      <c r="BV486" s="76" t="s">
        <v>256</v>
      </c>
      <c r="BW486" s="76" t="s">
        <v>256</v>
      </c>
      <c r="BX486" s="76" t="s">
        <v>256</v>
      </c>
      <c r="BY486" s="76" t="s">
        <v>1899</v>
      </c>
      <c r="BZ486" s="76" t="s">
        <v>256</v>
      </c>
      <c r="CA486" s="76" t="s">
        <v>256</v>
      </c>
      <c r="CB486" s="76" t="s">
        <v>256</v>
      </c>
      <c r="CC486" s="76" t="s">
        <v>256</v>
      </c>
      <c r="CD486" s="76" t="s">
        <v>560</v>
      </c>
      <c r="CE486" s="76" t="s">
        <v>296</v>
      </c>
      <c r="CF486" s="76" t="s">
        <v>297</v>
      </c>
      <c r="CG486" s="76" t="s">
        <v>297</v>
      </c>
      <c r="CH486" s="76" t="s">
        <v>297</v>
      </c>
      <c r="CI486" s="76" t="s">
        <v>297</v>
      </c>
      <c r="CJ486" s="76" t="s">
        <v>297</v>
      </c>
      <c r="CK486" s="76" t="s">
        <v>297</v>
      </c>
      <c r="CL486" s="79">
        <v>0</v>
      </c>
      <c r="CM486" s="79">
        <v>0</v>
      </c>
      <c r="CN486" s="79">
        <v>0</v>
      </c>
      <c r="CO486" s="79">
        <v>0</v>
      </c>
      <c r="CP486" s="79">
        <v>0</v>
      </c>
      <c r="CQ486" s="79">
        <v>0</v>
      </c>
      <c r="CR486" s="79">
        <v>0</v>
      </c>
      <c r="CS486" s="79">
        <v>0</v>
      </c>
      <c r="CT486" s="79">
        <v>0</v>
      </c>
      <c r="CU486" s="79">
        <v>2021100052037780</v>
      </c>
      <c r="CV486" s="79" t="s">
        <v>256</v>
      </c>
      <c r="CW486" s="76" t="s">
        <v>256</v>
      </c>
      <c r="CX486" s="79" t="s">
        <v>4702</v>
      </c>
      <c r="CY486" s="79" t="s">
        <v>256</v>
      </c>
      <c r="CZ486" s="79" t="s">
        <v>256</v>
      </c>
      <c r="DA486" s="79" t="s">
        <v>256</v>
      </c>
      <c r="DB486" s="79" t="s">
        <v>256</v>
      </c>
      <c r="DC486" s="79" t="s">
        <v>256</v>
      </c>
      <c r="DD486" s="79" t="s">
        <v>256</v>
      </c>
      <c r="DE486" s="79" t="s">
        <v>256</v>
      </c>
      <c r="DF486" s="44" t="s">
        <v>256</v>
      </c>
    </row>
    <row r="487" spans="1:110" x14ac:dyDescent="0.25">
      <c r="A487" s="76" t="s">
        <v>251</v>
      </c>
      <c r="B487" s="77">
        <v>43770</v>
      </c>
      <c r="C487" s="78" t="s">
        <v>252</v>
      </c>
      <c r="D487" s="78" t="s">
        <v>253</v>
      </c>
      <c r="E487" s="76" t="s">
        <v>254</v>
      </c>
      <c r="F487" s="76" t="s">
        <v>255</v>
      </c>
      <c r="G487" s="76" t="s">
        <v>256</v>
      </c>
      <c r="H487" s="76" t="s">
        <v>257</v>
      </c>
      <c r="I487" s="76" t="s">
        <v>258</v>
      </c>
      <c r="J487" s="78" t="s">
        <v>252</v>
      </c>
      <c r="K487" s="78" t="s">
        <v>259</v>
      </c>
      <c r="L487" s="76" t="s">
        <v>260</v>
      </c>
      <c r="M487" s="76" t="s">
        <v>261</v>
      </c>
      <c r="N487" s="76" t="s">
        <v>418</v>
      </c>
      <c r="O487" s="76" t="s">
        <v>419</v>
      </c>
      <c r="P487" s="76" t="s">
        <v>420</v>
      </c>
      <c r="Q487" s="76" t="s">
        <v>418</v>
      </c>
      <c r="R487" s="76" t="s">
        <v>421</v>
      </c>
      <c r="S487" s="76" t="s">
        <v>422</v>
      </c>
      <c r="T487" s="76" t="s">
        <v>268</v>
      </c>
      <c r="U487" s="76" t="s">
        <v>203</v>
      </c>
      <c r="V487" s="79">
        <v>300000</v>
      </c>
      <c r="W487" s="79">
        <v>0</v>
      </c>
      <c r="X487" s="76" t="s">
        <v>4703</v>
      </c>
      <c r="Y487" s="76" t="s">
        <v>4704</v>
      </c>
      <c r="Z487" s="76" t="s">
        <v>362</v>
      </c>
      <c r="AA487" s="76" t="s">
        <v>496</v>
      </c>
      <c r="AB487" s="76" t="s">
        <v>4705</v>
      </c>
      <c r="AC487" s="76" t="s">
        <v>642</v>
      </c>
      <c r="AD487" s="76" t="s">
        <v>4706</v>
      </c>
      <c r="AE487" s="76" t="s">
        <v>223</v>
      </c>
      <c r="AF487" s="76" t="s">
        <v>4707</v>
      </c>
      <c r="AG487" s="76" t="s">
        <v>4708</v>
      </c>
      <c r="AH487" s="76" t="s">
        <v>431</v>
      </c>
      <c r="AI487" s="78" t="s">
        <v>2761</v>
      </c>
      <c r="AJ487" s="78" t="s">
        <v>3620</v>
      </c>
      <c r="AK487" s="79">
        <v>32954</v>
      </c>
      <c r="AL487" s="76" t="s">
        <v>212</v>
      </c>
      <c r="AM487" s="78" t="s">
        <v>2834</v>
      </c>
      <c r="AN487" s="78" t="s">
        <v>2765</v>
      </c>
      <c r="AO487" s="78" t="s">
        <v>2765</v>
      </c>
      <c r="AP487" s="76" t="s">
        <v>373</v>
      </c>
      <c r="AQ487" s="76" t="s">
        <v>373</v>
      </c>
      <c r="AR487" s="79">
        <v>5290</v>
      </c>
      <c r="AS487" s="79" t="s">
        <v>256</v>
      </c>
      <c r="AT487" s="79">
        <v>0</v>
      </c>
      <c r="AU487" s="76" t="s">
        <v>4709</v>
      </c>
      <c r="AV487" s="79">
        <v>27664</v>
      </c>
      <c r="AW487" s="79">
        <v>0</v>
      </c>
      <c r="AX487" s="79">
        <v>27664</v>
      </c>
      <c r="AY487" s="79">
        <v>0</v>
      </c>
      <c r="AZ487" s="79">
        <v>27664</v>
      </c>
      <c r="BA487" s="76" t="s">
        <v>418</v>
      </c>
      <c r="BB487" s="78" t="s">
        <v>2834</v>
      </c>
      <c r="BC487" s="78" t="s">
        <v>2834</v>
      </c>
      <c r="BD487" s="76">
        <v>126</v>
      </c>
      <c r="BE487" s="78" t="s">
        <v>3663</v>
      </c>
      <c r="BF487" s="76" t="s">
        <v>4710</v>
      </c>
      <c r="BG487" s="78" t="s">
        <v>3663</v>
      </c>
      <c r="BH487" s="76" t="s">
        <v>4710</v>
      </c>
      <c r="BI487" s="78" t="s">
        <v>3663</v>
      </c>
      <c r="BJ487" s="78" t="s">
        <v>3663</v>
      </c>
      <c r="BK487" s="76" t="s">
        <v>256</v>
      </c>
      <c r="BL487" s="79">
        <v>256581</v>
      </c>
      <c r="BM487" s="79">
        <v>228917</v>
      </c>
      <c r="BN487" s="76" t="s">
        <v>256</v>
      </c>
      <c r="BO487" s="76" t="s">
        <v>256</v>
      </c>
      <c r="BP487" s="76" t="s">
        <v>256</v>
      </c>
      <c r="BQ487" s="76" t="s">
        <v>256</v>
      </c>
      <c r="BR487" s="76" t="s">
        <v>256</v>
      </c>
      <c r="BS487" s="76" t="s">
        <v>293</v>
      </c>
      <c r="BT487" s="76" t="s">
        <v>256</v>
      </c>
      <c r="BU487" s="76" t="s">
        <v>256</v>
      </c>
      <c r="BV487" s="76" t="s">
        <v>256</v>
      </c>
      <c r="BW487" s="76" t="s">
        <v>256</v>
      </c>
      <c r="BX487" s="76" t="s">
        <v>256</v>
      </c>
      <c r="BY487" s="76" t="s">
        <v>1171</v>
      </c>
      <c r="BZ487" s="76" t="s">
        <v>256</v>
      </c>
      <c r="CA487" s="76" t="s">
        <v>256</v>
      </c>
      <c r="CB487" s="76" t="s">
        <v>256</v>
      </c>
      <c r="CC487" s="76" t="s">
        <v>256</v>
      </c>
      <c r="CD487" s="76" t="s">
        <v>4711</v>
      </c>
      <c r="CE487" s="76" t="s">
        <v>296</v>
      </c>
      <c r="CF487" s="76" t="s">
        <v>297</v>
      </c>
      <c r="CG487" s="76" t="s">
        <v>297</v>
      </c>
      <c r="CH487" s="76" t="s">
        <v>297</v>
      </c>
      <c r="CI487" s="76" t="s">
        <v>297</v>
      </c>
      <c r="CJ487" s="76" t="s">
        <v>297</v>
      </c>
      <c r="CK487" s="76" t="s">
        <v>297</v>
      </c>
      <c r="CL487" s="79">
        <v>0</v>
      </c>
      <c r="CM487" s="79">
        <v>0</v>
      </c>
      <c r="CN487" s="79">
        <v>0</v>
      </c>
      <c r="CO487" s="79">
        <v>0</v>
      </c>
      <c r="CP487" s="79">
        <v>0</v>
      </c>
      <c r="CQ487" s="79">
        <v>0</v>
      </c>
      <c r="CR487" s="79">
        <v>0</v>
      </c>
      <c r="CS487" s="79">
        <v>0</v>
      </c>
      <c r="CT487" s="79">
        <v>0</v>
      </c>
      <c r="CU487" s="79">
        <v>2021100052037890</v>
      </c>
      <c r="CV487" s="79" t="s">
        <v>256</v>
      </c>
      <c r="CW487" s="76" t="s">
        <v>256</v>
      </c>
      <c r="CX487" s="79" t="s">
        <v>4712</v>
      </c>
      <c r="CY487" s="79" t="s">
        <v>256</v>
      </c>
      <c r="CZ487" s="79" t="s">
        <v>256</v>
      </c>
      <c r="DA487" s="79" t="s">
        <v>256</v>
      </c>
      <c r="DB487" s="79" t="s">
        <v>256</v>
      </c>
      <c r="DC487" s="79" t="s">
        <v>256</v>
      </c>
      <c r="DD487" s="79" t="s">
        <v>256</v>
      </c>
      <c r="DE487" s="79" t="s">
        <v>256</v>
      </c>
      <c r="DF487" s="44" t="s">
        <v>256</v>
      </c>
    </row>
    <row r="488" spans="1:110" x14ac:dyDescent="0.25">
      <c r="A488" s="76" t="s">
        <v>251</v>
      </c>
      <c r="B488" s="77">
        <v>43770</v>
      </c>
      <c r="C488" s="78" t="s">
        <v>252</v>
      </c>
      <c r="D488" s="78" t="s">
        <v>253</v>
      </c>
      <c r="E488" s="76" t="s">
        <v>254</v>
      </c>
      <c r="F488" s="76" t="s">
        <v>255</v>
      </c>
      <c r="G488" s="76" t="s">
        <v>256</v>
      </c>
      <c r="H488" s="76" t="s">
        <v>257</v>
      </c>
      <c r="I488" s="76" t="s">
        <v>258</v>
      </c>
      <c r="J488" s="78" t="s">
        <v>252</v>
      </c>
      <c r="K488" s="78" t="s">
        <v>259</v>
      </c>
      <c r="L488" s="76" t="s">
        <v>260</v>
      </c>
      <c r="M488" s="76" t="s">
        <v>261</v>
      </c>
      <c r="N488" s="76" t="s">
        <v>4713</v>
      </c>
      <c r="O488" s="76" t="s">
        <v>4714</v>
      </c>
      <c r="P488" s="76" t="s">
        <v>4715</v>
      </c>
      <c r="Q488" s="76" t="s">
        <v>4716</v>
      </c>
      <c r="R488" s="76" t="s">
        <v>726</v>
      </c>
      <c r="S488" s="76" t="s">
        <v>727</v>
      </c>
      <c r="T488" s="76" t="s">
        <v>268</v>
      </c>
      <c r="U488" s="76" t="s">
        <v>305</v>
      </c>
      <c r="V488" s="79">
        <v>300000</v>
      </c>
      <c r="W488" s="79">
        <v>0</v>
      </c>
      <c r="X488" s="76" t="s">
        <v>4717</v>
      </c>
      <c r="Y488" s="76" t="s">
        <v>2056</v>
      </c>
      <c r="Z488" s="76" t="s">
        <v>272</v>
      </c>
      <c r="AA488" s="76" t="s">
        <v>308</v>
      </c>
      <c r="AB488" s="76" t="s">
        <v>2057</v>
      </c>
      <c r="AC488" s="76" t="s">
        <v>256</v>
      </c>
      <c r="AD488" s="76" t="s">
        <v>2058</v>
      </c>
      <c r="AE488" s="76" t="s">
        <v>223</v>
      </c>
      <c r="AF488" s="76" t="s">
        <v>4718</v>
      </c>
      <c r="AG488" s="76" t="s">
        <v>4719</v>
      </c>
      <c r="AH488" s="76" t="s">
        <v>368</v>
      </c>
      <c r="AI488" s="78" t="s">
        <v>3622</v>
      </c>
      <c r="AJ488" s="78" t="s">
        <v>4394</v>
      </c>
      <c r="AK488" s="79">
        <v>20796</v>
      </c>
      <c r="AL488" s="76" t="s">
        <v>211</v>
      </c>
      <c r="AM488" s="78" t="s">
        <v>4018</v>
      </c>
      <c r="AN488" s="78" t="s">
        <v>4689</v>
      </c>
      <c r="AO488" s="78" t="s">
        <v>4018</v>
      </c>
      <c r="AP488" s="76" t="s">
        <v>317</v>
      </c>
      <c r="AQ488" s="76" t="s">
        <v>232</v>
      </c>
      <c r="AR488" s="79">
        <v>2035</v>
      </c>
      <c r="AS488" s="79" t="s">
        <v>256</v>
      </c>
      <c r="AT488" s="79">
        <v>0</v>
      </c>
      <c r="AU488" s="76" t="s">
        <v>4720</v>
      </c>
      <c r="AV488" s="79">
        <v>18761</v>
      </c>
      <c r="AW488" s="79">
        <v>0</v>
      </c>
      <c r="AX488" s="79">
        <v>18761</v>
      </c>
      <c r="AY488" s="79">
        <v>0</v>
      </c>
      <c r="AZ488" s="79">
        <v>18761</v>
      </c>
      <c r="BA488" s="76" t="s">
        <v>4713</v>
      </c>
      <c r="BB488" s="78" t="s">
        <v>3964</v>
      </c>
      <c r="BC488" s="78" t="s">
        <v>3964</v>
      </c>
      <c r="BD488" s="76">
        <v>151</v>
      </c>
      <c r="BE488" s="78" t="s">
        <v>4019</v>
      </c>
      <c r="BF488" s="76" t="s">
        <v>4721</v>
      </c>
      <c r="BG488" s="78" t="s">
        <v>661</v>
      </c>
      <c r="BH488" s="76" t="s">
        <v>4721</v>
      </c>
      <c r="BI488" s="78" t="s">
        <v>661</v>
      </c>
      <c r="BJ488" s="78" t="s">
        <v>661</v>
      </c>
      <c r="BK488" s="76" t="s">
        <v>256</v>
      </c>
      <c r="BL488" s="79">
        <v>207184</v>
      </c>
      <c r="BM488" s="79">
        <v>188423</v>
      </c>
      <c r="BN488" s="76" t="s">
        <v>256</v>
      </c>
      <c r="BO488" s="76" t="s">
        <v>256</v>
      </c>
      <c r="BP488" s="76" t="s">
        <v>256</v>
      </c>
      <c r="BQ488" s="76" t="s">
        <v>256</v>
      </c>
      <c r="BR488" s="76" t="s">
        <v>256</v>
      </c>
      <c r="BS488" s="76" t="s">
        <v>293</v>
      </c>
      <c r="BT488" s="76" t="s">
        <v>256</v>
      </c>
      <c r="BU488" s="76" t="s">
        <v>256</v>
      </c>
      <c r="BV488" s="76" t="s">
        <v>256</v>
      </c>
      <c r="BW488" s="76" t="s">
        <v>256</v>
      </c>
      <c r="BX488" s="76" t="s">
        <v>256</v>
      </c>
      <c r="BY488" s="76" t="s">
        <v>3503</v>
      </c>
      <c r="BZ488" s="76" t="s">
        <v>256</v>
      </c>
      <c r="CA488" s="76" t="s">
        <v>256</v>
      </c>
      <c r="CB488" s="76" t="s">
        <v>256</v>
      </c>
      <c r="CC488" s="76" t="s">
        <v>256</v>
      </c>
      <c r="CD488" s="76" t="s">
        <v>2066</v>
      </c>
      <c r="CE488" s="76" t="s">
        <v>296</v>
      </c>
      <c r="CF488" s="76" t="s">
        <v>297</v>
      </c>
      <c r="CG488" s="76" t="s">
        <v>297</v>
      </c>
      <c r="CH488" s="76" t="s">
        <v>297</v>
      </c>
      <c r="CI488" s="76" t="s">
        <v>297</v>
      </c>
      <c r="CJ488" s="76" t="s">
        <v>297</v>
      </c>
      <c r="CK488" s="76" t="s">
        <v>297</v>
      </c>
      <c r="CL488" s="79">
        <v>0</v>
      </c>
      <c r="CM488" s="79">
        <v>0</v>
      </c>
      <c r="CN488" s="79">
        <v>0</v>
      </c>
      <c r="CO488" s="79">
        <v>0</v>
      </c>
      <c r="CP488" s="79">
        <v>0</v>
      </c>
      <c r="CQ488" s="79">
        <v>0</v>
      </c>
      <c r="CR488" s="79">
        <v>0</v>
      </c>
      <c r="CS488" s="79">
        <v>0</v>
      </c>
      <c r="CT488" s="79">
        <v>0</v>
      </c>
      <c r="CU488" s="79">
        <v>2021100052046550</v>
      </c>
      <c r="CV488" s="79" t="s">
        <v>256</v>
      </c>
      <c r="CW488" s="76" t="s">
        <v>256</v>
      </c>
      <c r="CX488" s="79" t="s">
        <v>4722</v>
      </c>
      <c r="CY488" s="79" t="s">
        <v>256</v>
      </c>
      <c r="CZ488" s="79" t="s">
        <v>256</v>
      </c>
      <c r="DA488" s="79" t="s">
        <v>256</v>
      </c>
      <c r="DB488" s="79" t="s">
        <v>256</v>
      </c>
      <c r="DC488" s="79" t="s">
        <v>256</v>
      </c>
      <c r="DD488" s="79" t="s">
        <v>256</v>
      </c>
      <c r="DE488" s="79" t="s">
        <v>256</v>
      </c>
      <c r="DF488" s="44" t="s">
        <v>256</v>
      </c>
    </row>
    <row r="489" spans="1:110" x14ac:dyDescent="0.25">
      <c r="A489" s="76" t="s">
        <v>251</v>
      </c>
      <c r="B489" s="77">
        <v>43770</v>
      </c>
      <c r="C489" s="78" t="s">
        <v>252</v>
      </c>
      <c r="D489" s="78" t="s">
        <v>253</v>
      </c>
      <c r="E489" s="76" t="s">
        <v>254</v>
      </c>
      <c r="F489" s="76" t="s">
        <v>255</v>
      </c>
      <c r="G489" s="76" t="s">
        <v>256</v>
      </c>
      <c r="H489" s="76" t="s">
        <v>257</v>
      </c>
      <c r="I489" s="76" t="s">
        <v>258</v>
      </c>
      <c r="J489" s="78" t="s">
        <v>252</v>
      </c>
      <c r="K489" s="78" t="s">
        <v>259</v>
      </c>
      <c r="L489" s="76" t="s">
        <v>260</v>
      </c>
      <c r="M489" s="76" t="s">
        <v>261</v>
      </c>
      <c r="N489" s="76" t="s">
        <v>4713</v>
      </c>
      <c r="O489" s="76" t="s">
        <v>4714</v>
      </c>
      <c r="P489" s="76" t="s">
        <v>4715</v>
      </c>
      <c r="Q489" s="76" t="s">
        <v>4716</v>
      </c>
      <c r="R489" s="76" t="s">
        <v>726</v>
      </c>
      <c r="S489" s="76" t="s">
        <v>727</v>
      </c>
      <c r="T489" s="76" t="s">
        <v>268</v>
      </c>
      <c r="U489" s="76" t="s">
        <v>305</v>
      </c>
      <c r="V489" s="79">
        <v>300000</v>
      </c>
      <c r="W489" s="79">
        <v>0</v>
      </c>
      <c r="X489" s="76" t="s">
        <v>4717</v>
      </c>
      <c r="Y489" s="76" t="s">
        <v>2056</v>
      </c>
      <c r="Z489" s="76" t="s">
        <v>272</v>
      </c>
      <c r="AA489" s="76" t="s">
        <v>308</v>
      </c>
      <c r="AB489" s="76" t="s">
        <v>2057</v>
      </c>
      <c r="AC489" s="76" t="s">
        <v>256</v>
      </c>
      <c r="AD489" s="76" t="s">
        <v>2058</v>
      </c>
      <c r="AE489" s="76" t="s">
        <v>223</v>
      </c>
      <c r="AF489" s="76" t="s">
        <v>4718</v>
      </c>
      <c r="AG489" s="76" t="s">
        <v>4719</v>
      </c>
      <c r="AH489" s="76" t="s">
        <v>368</v>
      </c>
      <c r="AI489" s="78" t="s">
        <v>3622</v>
      </c>
      <c r="AJ489" s="78" t="s">
        <v>4394</v>
      </c>
      <c r="AK489" s="79">
        <v>113779</v>
      </c>
      <c r="AL489" s="76" t="s">
        <v>215</v>
      </c>
      <c r="AM489" s="78" t="s">
        <v>1610</v>
      </c>
      <c r="AN489" s="78" t="s">
        <v>1610</v>
      </c>
      <c r="AO489" s="78" t="s">
        <v>1610</v>
      </c>
      <c r="AP489" s="76" t="s">
        <v>232</v>
      </c>
      <c r="AQ489" s="76" t="s">
        <v>232</v>
      </c>
      <c r="AR489" s="79">
        <v>9585</v>
      </c>
      <c r="AS489" s="79" t="s">
        <v>256</v>
      </c>
      <c r="AT489" s="79">
        <v>11378</v>
      </c>
      <c r="AU489" s="76" t="s">
        <v>4723</v>
      </c>
      <c r="AV489" s="79">
        <v>92816</v>
      </c>
      <c r="AW489" s="79">
        <v>6961</v>
      </c>
      <c r="AX489" s="79">
        <v>85855</v>
      </c>
      <c r="AY489" s="79">
        <v>0</v>
      </c>
      <c r="AZ489" s="79">
        <v>92816</v>
      </c>
      <c r="BA489" s="76" t="s">
        <v>2063</v>
      </c>
      <c r="BB489" s="78" t="s">
        <v>3814</v>
      </c>
      <c r="BC489" s="78" t="s">
        <v>3814</v>
      </c>
      <c r="BD489" s="76">
        <v>147</v>
      </c>
      <c r="BE489" s="78" t="s">
        <v>4418</v>
      </c>
      <c r="BF489" s="76" t="s">
        <v>4724</v>
      </c>
      <c r="BG489" s="78" t="s">
        <v>4420</v>
      </c>
      <c r="BH489" s="76" t="s">
        <v>4724</v>
      </c>
      <c r="BI489" s="78" t="s">
        <v>4420</v>
      </c>
      <c r="BJ489" s="78" t="s">
        <v>4420</v>
      </c>
      <c r="BK489" s="76" t="s">
        <v>256</v>
      </c>
      <c r="BL489" s="79">
        <v>300000</v>
      </c>
      <c r="BM489" s="79">
        <v>207184</v>
      </c>
      <c r="BN489" s="76" t="s">
        <v>256</v>
      </c>
      <c r="BO489" s="76" t="s">
        <v>256</v>
      </c>
      <c r="BP489" s="76" t="s">
        <v>256</v>
      </c>
      <c r="BQ489" s="76" t="s">
        <v>256</v>
      </c>
      <c r="BR489" s="76" t="s">
        <v>256</v>
      </c>
      <c r="BS489" s="76" t="s">
        <v>293</v>
      </c>
      <c r="BT489" s="76" t="s">
        <v>256</v>
      </c>
      <c r="BU489" s="76" t="s">
        <v>256</v>
      </c>
      <c r="BV489" s="76" t="s">
        <v>256</v>
      </c>
      <c r="BW489" s="76" t="s">
        <v>256</v>
      </c>
      <c r="BX489" s="76" t="s">
        <v>256</v>
      </c>
      <c r="BY489" s="76" t="s">
        <v>3503</v>
      </c>
      <c r="BZ489" s="76" t="s">
        <v>256</v>
      </c>
      <c r="CA489" s="76" t="s">
        <v>256</v>
      </c>
      <c r="CB489" s="76" t="s">
        <v>256</v>
      </c>
      <c r="CC489" s="76" t="s">
        <v>256</v>
      </c>
      <c r="CD489" s="76" t="s">
        <v>2066</v>
      </c>
      <c r="CE489" s="76" t="s">
        <v>296</v>
      </c>
      <c r="CF489" s="76" t="s">
        <v>297</v>
      </c>
      <c r="CG489" s="76" t="s">
        <v>297</v>
      </c>
      <c r="CH489" s="76" t="s">
        <v>297</v>
      </c>
      <c r="CI489" s="76" t="s">
        <v>297</v>
      </c>
      <c r="CJ489" s="76" t="s">
        <v>297</v>
      </c>
      <c r="CK489" s="76" t="s">
        <v>297</v>
      </c>
      <c r="CL489" s="79">
        <v>0</v>
      </c>
      <c r="CM489" s="79">
        <v>0</v>
      </c>
      <c r="CN489" s="79">
        <v>0</v>
      </c>
      <c r="CO489" s="79">
        <v>0</v>
      </c>
      <c r="CP489" s="79">
        <v>0</v>
      </c>
      <c r="CQ489" s="79">
        <v>0</v>
      </c>
      <c r="CR489" s="79">
        <v>0</v>
      </c>
      <c r="CS489" s="79">
        <v>0</v>
      </c>
      <c r="CT489" s="79">
        <v>0</v>
      </c>
      <c r="CU489" s="79">
        <v>2021100052037950</v>
      </c>
      <c r="CV489" s="79" t="s">
        <v>256</v>
      </c>
      <c r="CW489" s="76" t="s">
        <v>256</v>
      </c>
      <c r="CX489" s="79" t="s">
        <v>4725</v>
      </c>
      <c r="CY489" s="79" t="s">
        <v>256</v>
      </c>
      <c r="CZ489" s="79" t="s">
        <v>256</v>
      </c>
      <c r="DA489" s="79" t="s">
        <v>256</v>
      </c>
      <c r="DB489" s="79" t="s">
        <v>256</v>
      </c>
      <c r="DC489" s="79" t="s">
        <v>256</v>
      </c>
      <c r="DD489" s="79" t="s">
        <v>256</v>
      </c>
      <c r="DE489" s="79" t="s">
        <v>256</v>
      </c>
      <c r="DF489" s="44" t="s">
        <v>256</v>
      </c>
    </row>
    <row r="490" spans="1:110" x14ac:dyDescent="0.25">
      <c r="A490" s="76" t="s">
        <v>251</v>
      </c>
      <c r="B490" s="77">
        <v>43770</v>
      </c>
      <c r="C490" s="78" t="s">
        <v>252</v>
      </c>
      <c r="D490" s="78" t="s">
        <v>253</v>
      </c>
      <c r="E490" s="76" t="s">
        <v>254</v>
      </c>
      <c r="F490" s="76" t="s">
        <v>255</v>
      </c>
      <c r="G490" s="76" t="s">
        <v>256</v>
      </c>
      <c r="H490" s="76" t="s">
        <v>257</v>
      </c>
      <c r="I490" s="76" t="s">
        <v>258</v>
      </c>
      <c r="J490" s="78" t="s">
        <v>252</v>
      </c>
      <c r="K490" s="78" t="s">
        <v>259</v>
      </c>
      <c r="L490" s="76" t="s">
        <v>260</v>
      </c>
      <c r="M490" s="76" t="s">
        <v>261</v>
      </c>
      <c r="N490" s="76" t="s">
        <v>2956</v>
      </c>
      <c r="O490" s="76" t="s">
        <v>2957</v>
      </c>
      <c r="P490" s="76" t="s">
        <v>2958</v>
      </c>
      <c r="Q490" s="76" t="s">
        <v>4726</v>
      </c>
      <c r="R490" s="76" t="s">
        <v>4727</v>
      </c>
      <c r="S490" s="76" t="s">
        <v>698</v>
      </c>
      <c r="T490" s="76" t="s">
        <v>338</v>
      </c>
      <c r="U490" s="76" t="s">
        <v>627</v>
      </c>
      <c r="V490" s="79">
        <v>300000</v>
      </c>
      <c r="W490" s="79">
        <v>0</v>
      </c>
      <c r="X490" s="76" t="s">
        <v>4728</v>
      </c>
      <c r="Y490" s="76" t="s">
        <v>568</v>
      </c>
      <c r="Z490" s="76" t="s">
        <v>272</v>
      </c>
      <c r="AA490" s="76" t="s">
        <v>569</v>
      </c>
      <c r="AB490" s="76" t="s">
        <v>570</v>
      </c>
      <c r="AC490" s="76" t="s">
        <v>256</v>
      </c>
      <c r="AD490" s="76" t="s">
        <v>571</v>
      </c>
      <c r="AE490" s="76" t="s">
        <v>223</v>
      </c>
      <c r="AF490" s="76" t="s">
        <v>4729</v>
      </c>
      <c r="AG490" s="76" t="s">
        <v>4730</v>
      </c>
      <c r="AH490" s="76" t="s">
        <v>431</v>
      </c>
      <c r="AI490" s="78" t="s">
        <v>4437</v>
      </c>
      <c r="AJ490" s="78" t="s">
        <v>4437</v>
      </c>
      <c r="AK490" s="79">
        <v>11690</v>
      </c>
      <c r="AL490" s="76" t="s">
        <v>210</v>
      </c>
      <c r="AM490" s="78" t="s">
        <v>3814</v>
      </c>
      <c r="AN490" s="78" t="s">
        <v>3814</v>
      </c>
      <c r="AO490" s="78" t="s">
        <v>3814</v>
      </c>
      <c r="AP490" s="76" t="s">
        <v>317</v>
      </c>
      <c r="AQ490" s="76" t="s">
        <v>232</v>
      </c>
      <c r="AR490" s="79">
        <v>2600</v>
      </c>
      <c r="AS490" s="79" t="s">
        <v>256</v>
      </c>
      <c r="AT490" s="79">
        <v>0</v>
      </c>
      <c r="AU490" s="76" t="s">
        <v>4731</v>
      </c>
      <c r="AV490" s="79">
        <v>9090</v>
      </c>
      <c r="AW490" s="79">
        <v>0</v>
      </c>
      <c r="AX490" s="79">
        <v>9090</v>
      </c>
      <c r="AY490" s="79">
        <v>0</v>
      </c>
      <c r="AZ490" s="79">
        <v>9090</v>
      </c>
      <c r="BA490" s="76" t="s">
        <v>2956</v>
      </c>
      <c r="BB490" s="78" t="s">
        <v>4017</v>
      </c>
      <c r="BC490" s="78" t="s">
        <v>4689</v>
      </c>
      <c r="BD490" s="76">
        <v>149</v>
      </c>
      <c r="BE490" s="78" t="s">
        <v>4019</v>
      </c>
      <c r="BF490" s="76" t="s">
        <v>4732</v>
      </c>
      <c r="BG490" s="78" t="s">
        <v>4019</v>
      </c>
      <c r="BH490" s="76" t="s">
        <v>4732</v>
      </c>
      <c r="BI490" s="78" t="s">
        <v>4019</v>
      </c>
      <c r="BJ490" s="78" t="s">
        <v>4019</v>
      </c>
      <c r="BK490" s="76" t="s">
        <v>256</v>
      </c>
      <c r="BL490" s="79">
        <v>208986</v>
      </c>
      <c r="BM490" s="79">
        <v>199896</v>
      </c>
      <c r="BN490" s="76" t="s">
        <v>256</v>
      </c>
      <c r="BO490" s="76" t="s">
        <v>256</v>
      </c>
      <c r="BP490" s="76" t="s">
        <v>256</v>
      </c>
      <c r="BQ490" s="76" t="s">
        <v>256</v>
      </c>
      <c r="BR490" s="76" t="s">
        <v>256</v>
      </c>
      <c r="BS490" s="76" t="s">
        <v>293</v>
      </c>
      <c r="BT490" s="76" t="s">
        <v>256</v>
      </c>
      <c r="BU490" s="76" t="s">
        <v>256</v>
      </c>
      <c r="BV490" s="76" t="s">
        <v>256</v>
      </c>
      <c r="BW490" s="76" t="s">
        <v>256</v>
      </c>
      <c r="BX490" s="76" t="s">
        <v>256</v>
      </c>
      <c r="BY490" s="76" t="s">
        <v>1418</v>
      </c>
      <c r="BZ490" s="76" t="s">
        <v>256</v>
      </c>
      <c r="CA490" s="76" t="s">
        <v>256</v>
      </c>
      <c r="CB490" s="76" t="s">
        <v>256</v>
      </c>
      <c r="CC490" s="76" t="s">
        <v>256</v>
      </c>
      <c r="CD490" s="76" t="s">
        <v>581</v>
      </c>
      <c r="CE490" s="76" t="s">
        <v>296</v>
      </c>
      <c r="CF490" s="76" t="s">
        <v>297</v>
      </c>
      <c r="CG490" s="76" t="s">
        <v>297</v>
      </c>
      <c r="CH490" s="76" t="s">
        <v>297</v>
      </c>
      <c r="CI490" s="76" t="s">
        <v>297</v>
      </c>
      <c r="CJ490" s="76" t="s">
        <v>297</v>
      </c>
      <c r="CK490" s="76" t="s">
        <v>297</v>
      </c>
      <c r="CL490" s="79">
        <v>0</v>
      </c>
      <c r="CM490" s="79">
        <v>0</v>
      </c>
      <c r="CN490" s="79">
        <v>0</v>
      </c>
      <c r="CO490" s="79">
        <v>0</v>
      </c>
      <c r="CP490" s="79">
        <v>0</v>
      </c>
      <c r="CQ490" s="79">
        <v>0</v>
      </c>
      <c r="CR490" s="79">
        <v>0</v>
      </c>
      <c r="CS490" s="79">
        <v>0</v>
      </c>
      <c r="CT490" s="79">
        <v>0</v>
      </c>
      <c r="CU490" s="79">
        <v>2021100052044360</v>
      </c>
      <c r="CV490" s="79" t="s">
        <v>256</v>
      </c>
      <c r="CW490" s="76" t="s">
        <v>256</v>
      </c>
      <c r="CX490" s="79" t="s">
        <v>4733</v>
      </c>
      <c r="CY490" s="79" t="s">
        <v>256</v>
      </c>
      <c r="CZ490" s="79" t="s">
        <v>256</v>
      </c>
      <c r="DA490" s="79" t="s">
        <v>256</v>
      </c>
      <c r="DB490" s="79" t="s">
        <v>256</v>
      </c>
      <c r="DC490" s="79" t="s">
        <v>256</v>
      </c>
      <c r="DD490" s="79" t="s">
        <v>256</v>
      </c>
      <c r="DE490" s="79" t="s">
        <v>256</v>
      </c>
      <c r="DF490" s="44" t="s">
        <v>256</v>
      </c>
    </row>
    <row r="491" spans="1:110" x14ac:dyDescent="0.25">
      <c r="A491" s="76" t="s">
        <v>251</v>
      </c>
      <c r="B491" s="77">
        <v>43770</v>
      </c>
      <c r="C491" s="78" t="s">
        <v>252</v>
      </c>
      <c r="D491" s="78" t="s">
        <v>253</v>
      </c>
      <c r="E491" s="76" t="s">
        <v>254</v>
      </c>
      <c r="F491" s="76" t="s">
        <v>255</v>
      </c>
      <c r="G491" s="76" t="s">
        <v>256</v>
      </c>
      <c r="H491" s="76" t="s">
        <v>257</v>
      </c>
      <c r="I491" s="76" t="s">
        <v>258</v>
      </c>
      <c r="J491" s="78" t="s">
        <v>252</v>
      </c>
      <c r="K491" s="78" t="s">
        <v>259</v>
      </c>
      <c r="L491" s="76" t="s">
        <v>260</v>
      </c>
      <c r="M491" s="76" t="s">
        <v>261</v>
      </c>
      <c r="N491" s="76" t="s">
        <v>2956</v>
      </c>
      <c r="O491" s="76" t="s">
        <v>2957</v>
      </c>
      <c r="P491" s="76" t="s">
        <v>2958</v>
      </c>
      <c r="Q491" s="76" t="s">
        <v>4726</v>
      </c>
      <c r="R491" s="76" t="s">
        <v>4727</v>
      </c>
      <c r="S491" s="76" t="s">
        <v>698</v>
      </c>
      <c r="T491" s="76" t="s">
        <v>338</v>
      </c>
      <c r="U491" s="76" t="s">
        <v>627</v>
      </c>
      <c r="V491" s="79">
        <v>300000</v>
      </c>
      <c r="W491" s="79">
        <v>0</v>
      </c>
      <c r="X491" s="76" t="s">
        <v>4728</v>
      </c>
      <c r="Y491" s="76" t="s">
        <v>568</v>
      </c>
      <c r="Z491" s="76" t="s">
        <v>272</v>
      </c>
      <c r="AA491" s="76" t="s">
        <v>569</v>
      </c>
      <c r="AB491" s="76" t="s">
        <v>570</v>
      </c>
      <c r="AC491" s="76" t="s">
        <v>256</v>
      </c>
      <c r="AD491" s="76" t="s">
        <v>571</v>
      </c>
      <c r="AE491" s="76" t="s">
        <v>223</v>
      </c>
      <c r="AF491" s="76" t="s">
        <v>4729</v>
      </c>
      <c r="AG491" s="76" t="s">
        <v>4730</v>
      </c>
      <c r="AH491" s="76" t="s">
        <v>431</v>
      </c>
      <c r="AI491" s="78" t="s">
        <v>4437</v>
      </c>
      <c r="AJ491" s="78" t="s">
        <v>4437</v>
      </c>
      <c r="AK491" s="79">
        <v>1700</v>
      </c>
      <c r="AL491" s="76" t="s">
        <v>209</v>
      </c>
      <c r="AM491" s="78" t="s">
        <v>659</v>
      </c>
      <c r="AN491" s="78" t="s">
        <v>659</v>
      </c>
      <c r="AO491" s="78" t="s">
        <v>659</v>
      </c>
      <c r="AP491" s="76" t="s">
        <v>317</v>
      </c>
      <c r="AQ491" s="76" t="s">
        <v>232</v>
      </c>
      <c r="AR491" s="79">
        <v>0</v>
      </c>
      <c r="AS491" s="79" t="s">
        <v>256</v>
      </c>
      <c r="AT491" s="79">
        <v>0</v>
      </c>
      <c r="AU491" s="76" t="s">
        <v>256</v>
      </c>
      <c r="AV491" s="79">
        <v>1700</v>
      </c>
      <c r="AW491" s="79">
        <v>0</v>
      </c>
      <c r="AX491" s="79">
        <v>1700</v>
      </c>
      <c r="AY491" s="79">
        <v>0</v>
      </c>
      <c r="AZ491" s="79">
        <v>1700</v>
      </c>
      <c r="BA491" s="76" t="s">
        <v>2956</v>
      </c>
      <c r="BB491" s="78" t="s">
        <v>2769</v>
      </c>
      <c r="BC491" s="78" t="s">
        <v>2769</v>
      </c>
      <c r="BD491" s="76">
        <v>153</v>
      </c>
      <c r="BE491" s="78" t="s">
        <v>661</v>
      </c>
      <c r="BF491" s="76" t="s">
        <v>4734</v>
      </c>
      <c r="BG491" s="78" t="s">
        <v>663</v>
      </c>
      <c r="BH491" s="76" t="s">
        <v>4734</v>
      </c>
      <c r="BI491" s="78" t="s">
        <v>663</v>
      </c>
      <c r="BJ491" s="78" t="s">
        <v>663</v>
      </c>
      <c r="BK491" s="76" t="s">
        <v>256</v>
      </c>
      <c r="BL491" s="79">
        <v>176796</v>
      </c>
      <c r="BM491" s="79">
        <v>175096</v>
      </c>
      <c r="BN491" s="76" t="s">
        <v>256</v>
      </c>
      <c r="BO491" s="76" t="s">
        <v>256</v>
      </c>
      <c r="BP491" s="76" t="s">
        <v>256</v>
      </c>
      <c r="BQ491" s="76" t="s">
        <v>256</v>
      </c>
      <c r="BR491" s="76" t="s">
        <v>256</v>
      </c>
      <c r="BS491" s="76" t="s">
        <v>293</v>
      </c>
      <c r="BT491" s="76" t="s">
        <v>256</v>
      </c>
      <c r="BU491" s="76" t="s">
        <v>256</v>
      </c>
      <c r="BV491" s="76" t="s">
        <v>256</v>
      </c>
      <c r="BW491" s="76" t="s">
        <v>256</v>
      </c>
      <c r="BX491" s="76" t="s">
        <v>256</v>
      </c>
      <c r="BY491" s="76" t="s">
        <v>1418</v>
      </c>
      <c r="BZ491" s="76" t="s">
        <v>256</v>
      </c>
      <c r="CA491" s="76" t="s">
        <v>256</v>
      </c>
      <c r="CB491" s="76" t="s">
        <v>256</v>
      </c>
      <c r="CC491" s="76" t="s">
        <v>256</v>
      </c>
      <c r="CD491" s="76" t="s">
        <v>581</v>
      </c>
      <c r="CE491" s="76" t="s">
        <v>296</v>
      </c>
      <c r="CF491" s="76" t="s">
        <v>297</v>
      </c>
      <c r="CG491" s="76" t="s">
        <v>297</v>
      </c>
      <c r="CH491" s="76" t="s">
        <v>297</v>
      </c>
      <c r="CI491" s="76" t="s">
        <v>297</v>
      </c>
      <c r="CJ491" s="76" t="s">
        <v>297</v>
      </c>
      <c r="CK491" s="76" t="s">
        <v>297</v>
      </c>
      <c r="CL491" s="79">
        <v>0</v>
      </c>
      <c r="CM491" s="79">
        <v>0</v>
      </c>
      <c r="CN491" s="79">
        <v>0</v>
      </c>
      <c r="CO491" s="79">
        <v>0</v>
      </c>
      <c r="CP491" s="79">
        <v>0</v>
      </c>
      <c r="CQ491" s="79">
        <v>0</v>
      </c>
      <c r="CR491" s="79">
        <v>0</v>
      </c>
      <c r="CS491" s="79">
        <v>0</v>
      </c>
      <c r="CT491" s="79">
        <v>0</v>
      </c>
      <c r="CU491" s="79">
        <v>2021100052049330</v>
      </c>
      <c r="CV491" s="79" t="s">
        <v>256</v>
      </c>
      <c r="CW491" s="76" t="s">
        <v>256</v>
      </c>
      <c r="CX491" s="79" t="s">
        <v>4735</v>
      </c>
      <c r="CY491" s="79" t="s">
        <v>256</v>
      </c>
      <c r="CZ491" s="79" t="s">
        <v>256</v>
      </c>
      <c r="DA491" s="79" t="s">
        <v>256</v>
      </c>
      <c r="DB491" s="79" t="s">
        <v>256</v>
      </c>
      <c r="DC491" s="79" t="s">
        <v>256</v>
      </c>
      <c r="DD491" s="79" t="s">
        <v>256</v>
      </c>
      <c r="DE491" s="79" t="s">
        <v>256</v>
      </c>
      <c r="DF491" s="44" t="s">
        <v>256</v>
      </c>
    </row>
    <row r="492" spans="1:110" x14ac:dyDescent="0.25">
      <c r="A492" s="76" t="s">
        <v>251</v>
      </c>
      <c r="B492" s="77">
        <v>43770</v>
      </c>
      <c r="C492" s="78" t="s">
        <v>252</v>
      </c>
      <c r="D492" s="78" t="s">
        <v>253</v>
      </c>
      <c r="E492" s="76" t="s">
        <v>254</v>
      </c>
      <c r="F492" s="76" t="s">
        <v>255</v>
      </c>
      <c r="G492" s="76" t="s">
        <v>256</v>
      </c>
      <c r="H492" s="76" t="s">
        <v>257</v>
      </c>
      <c r="I492" s="76" t="s">
        <v>258</v>
      </c>
      <c r="J492" s="78" t="s">
        <v>252</v>
      </c>
      <c r="K492" s="78" t="s">
        <v>259</v>
      </c>
      <c r="L492" s="76" t="s">
        <v>260</v>
      </c>
      <c r="M492" s="76" t="s">
        <v>261</v>
      </c>
      <c r="N492" s="76" t="s">
        <v>2956</v>
      </c>
      <c r="O492" s="76" t="s">
        <v>2957</v>
      </c>
      <c r="P492" s="76" t="s">
        <v>2958</v>
      </c>
      <c r="Q492" s="76" t="s">
        <v>4726</v>
      </c>
      <c r="R492" s="76" t="s">
        <v>4727</v>
      </c>
      <c r="S492" s="76" t="s">
        <v>698</v>
      </c>
      <c r="T492" s="76" t="s">
        <v>338</v>
      </c>
      <c r="U492" s="76" t="s">
        <v>627</v>
      </c>
      <c r="V492" s="79">
        <v>300000</v>
      </c>
      <c r="W492" s="79">
        <v>0</v>
      </c>
      <c r="X492" s="76" t="s">
        <v>4728</v>
      </c>
      <c r="Y492" s="76" t="s">
        <v>568</v>
      </c>
      <c r="Z492" s="76" t="s">
        <v>272</v>
      </c>
      <c r="AA492" s="76" t="s">
        <v>569</v>
      </c>
      <c r="AB492" s="76" t="s">
        <v>570</v>
      </c>
      <c r="AC492" s="76" t="s">
        <v>256</v>
      </c>
      <c r="AD492" s="76" t="s">
        <v>571</v>
      </c>
      <c r="AE492" s="76" t="s">
        <v>223</v>
      </c>
      <c r="AF492" s="76" t="s">
        <v>4729</v>
      </c>
      <c r="AG492" s="76" t="s">
        <v>4730</v>
      </c>
      <c r="AH492" s="76" t="s">
        <v>431</v>
      </c>
      <c r="AI492" s="78" t="s">
        <v>4437</v>
      </c>
      <c r="AJ492" s="78" t="s">
        <v>4437</v>
      </c>
      <c r="AK492" s="79">
        <v>27200</v>
      </c>
      <c r="AL492" s="76" t="s">
        <v>211</v>
      </c>
      <c r="AM492" s="78" t="s">
        <v>4546</v>
      </c>
      <c r="AN492" s="78" t="s">
        <v>4177</v>
      </c>
      <c r="AO492" s="78" t="s">
        <v>4546</v>
      </c>
      <c r="AP492" s="76" t="s">
        <v>232</v>
      </c>
      <c r="AQ492" s="76" t="s">
        <v>232</v>
      </c>
      <c r="AR492" s="79">
        <v>800</v>
      </c>
      <c r="AS492" s="79" t="s">
        <v>256</v>
      </c>
      <c r="AT492" s="79">
        <v>0</v>
      </c>
      <c r="AU492" s="76" t="s">
        <v>4736</v>
      </c>
      <c r="AV492" s="79">
        <v>26400</v>
      </c>
      <c r="AW492" s="79">
        <v>1980</v>
      </c>
      <c r="AX492" s="79">
        <v>24420</v>
      </c>
      <c r="AY492" s="79">
        <v>0</v>
      </c>
      <c r="AZ492" s="79">
        <v>26400</v>
      </c>
      <c r="BA492" s="76" t="s">
        <v>578</v>
      </c>
      <c r="BB492" s="78" t="s">
        <v>1609</v>
      </c>
      <c r="BC492" s="78" t="s">
        <v>1609</v>
      </c>
      <c r="BD492" s="76">
        <v>155</v>
      </c>
      <c r="BE492" s="78" t="s">
        <v>2771</v>
      </c>
      <c r="BF492" s="76" t="s">
        <v>4737</v>
      </c>
      <c r="BG492" s="78" t="s">
        <v>4233</v>
      </c>
      <c r="BH492" s="76" t="s">
        <v>4737</v>
      </c>
      <c r="BI492" s="78" t="s">
        <v>4233</v>
      </c>
      <c r="BJ492" s="78" t="s">
        <v>4233</v>
      </c>
      <c r="BK492" s="76" t="s">
        <v>256</v>
      </c>
      <c r="BL492" s="79">
        <v>235386</v>
      </c>
      <c r="BM492" s="79">
        <v>208986</v>
      </c>
      <c r="BN492" s="76" t="s">
        <v>256</v>
      </c>
      <c r="BO492" s="76" t="s">
        <v>256</v>
      </c>
      <c r="BP492" s="76" t="s">
        <v>256</v>
      </c>
      <c r="BQ492" s="76" t="s">
        <v>256</v>
      </c>
      <c r="BR492" s="76" t="s">
        <v>256</v>
      </c>
      <c r="BS492" s="76" t="s">
        <v>293</v>
      </c>
      <c r="BT492" s="76" t="s">
        <v>256</v>
      </c>
      <c r="BU492" s="76" t="s">
        <v>256</v>
      </c>
      <c r="BV492" s="76" t="s">
        <v>256</v>
      </c>
      <c r="BW492" s="76" t="s">
        <v>256</v>
      </c>
      <c r="BX492" s="76" t="s">
        <v>256</v>
      </c>
      <c r="BY492" s="76" t="s">
        <v>1418</v>
      </c>
      <c r="BZ492" s="76" t="s">
        <v>256</v>
      </c>
      <c r="CA492" s="76" t="s">
        <v>256</v>
      </c>
      <c r="CB492" s="76" t="s">
        <v>256</v>
      </c>
      <c r="CC492" s="76" t="s">
        <v>256</v>
      </c>
      <c r="CD492" s="76" t="s">
        <v>581</v>
      </c>
      <c r="CE492" s="76" t="s">
        <v>296</v>
      </c>
      <c r="CF492" s="76" t="s">
        <v>297</v>
      </c>
      <c r="CG492" s="76" t="s">
        <v>297</v>
      </c>
      <c r="CH492" s="76" t="s">
        <v>297</v>
      </c>
      <c r="CI492" s="76" t="s">
        <v>297</v>
      </c>
      <c r="CJ492" s="76" t="s">
        <v>297</v>
      </c>
      <c r="CK492" s="76" t="s">
        <v>297</v>
      </c>
      <c r="CL492" s="79">
        <v>0</v>
      </c>
      <c r="CM492" s="79">
        <v>0</v>
      </c>
      <c r="CN492" s="79">
        <v>0</v>
      </c>
      <c r="CO492" s="79">
        <v>0</v>
      </c>
      <c r="CP492" s="79">
        <v>0</v>
      </c>
      <c r="CQ492" s="79">
        <v>0</v>
      </c>
      <c r="CR492" s="79">
        <v>0</v>
      </c>
      <c r="CS492" s="79">
        <v>0</v>
      </c>
      <c r="CT492" s="79">
        <v>0</v>
      </c>
      <c r="CU492" s="79">
        <v>2021100052038050</v>
      </c>
      <c r="CV492" s="79" t="s">
        <v>256</v>
      </c>
      <c r="CW492" s="76" t="s">
        <v>256</v>
      </c>
      <c r="CX492" s="79" t="s">
        <v>4738</v>
      </c>
      <c r="CY492" s="79" t="s">
        <v>256</v>
      </c>
      <c r="CZ492" s="79" t="s">
        <v>256</v>
      </c>
      <c r="DA492" s="79" t="s">
        <v>256</v>
      </c>
      <c r="DB492" s="79" t="s">
        <v>256</v>
      </c>
      <c r="DC492" s="79" t="s">
        <v>256</v>
      </c>
      <c r="DD492" s="79" t="s">
        <v>256</v>
      </c>
      <c r="DE492" s="79" t="s">
        <v>256</v>
      </c>
      <c r="DF492" s="44" t="s">
        <v>256</v>
      </c>
    </row>
    <row r="493" spans="1:110" x14ac:dyDescent="0.25">
      <c r="A493" s="76" t="s">
        <v>251</v>
      </c>
      <c r="B493" s="77">
        <v>43770</v>
      </c>
      <c r="C493" s="78" t="s">
        <v>252</v>
      </c>
      <c r="D493" s="78" t="s">
        <v>253</v>
      </c>
      <c r="E493" s="76" t="s">
        <v>254</v>
      </c>
      <c r="F493" s="76" t="s">
        <v>255</v>
      </c>
      <c r="G493" s="76" t="s">
        <v>256</v>
      </c>
      <c r="H493" s="76" t="s">
        <v>257</v>
      </c>
      <c r="I493" s="76" t="s">
        <v>258</v>
      </c>
      <c r="J493" s="78" t="s">
        <v>252</v>
      </c>
      <c r="K493" s="78" t="s">
        <v>259</v>
      </c>
      <c r="L493" s="76" t="s">
        <v>260</v>
      </c>
      <c r="M493" s="76" t="s">
        <v>261</v>
      </c>
      <c r="N493" s="76" t="s">
        <v>4667</v>
      </c>
      <c r="O493" s="76" t="s">
        <v>4668</v>
      </c>
      <c r="P493" s="76" t="s">
        <v>4669</v>
      </c>
      <c r="Q493" s="76" t="s">
        <v>4667</v>
      </c>
      <c r="R493" s="76" t="s">
        <v>844</v>
      </c>
      <c r="S493" s="76" t="s">
        <v>445</v>
      </c>
      <c r="T493" s="76" t="s">
        <v>338</v>
      </c>
      <c r="U493" s="76" t="s">
        <v>203</v>
      </c>
      <c r="V493" s="79">
        <v>300000</v>
      </c>
      <c r="W493" s="79">
        <v>0</v>
      </c>
      <c r="X493" s="76" t="s">
        <v>4739</v>
      </c>
      <c r="Y493" s="76" t="s">
        <v>307</v>
      </c>
      <c r="Z493" s="76" t="s">
        <v>272</v>
      </c>
      <c r="AA493" s="76" t="s">
        <v>308</v>
      </c>
      <c r="AB493" s="76" t="s">
        <v>309</v>
      </c>
      <c r="AC493" s="76" t="s">
        <v>256</v>
      </c>
      <c r="AD493" s="76" t="s">
        <v>310</v>
      </c>
      <c r="AE493" s="76" t="s">
        <v>223</v>
      </c>
      <c r="AF493" s="76" t="s">
        <v>2504</v>
      </c>
      <c r="AG493" s="76" t="s">
        <v>2505</v>
      </c>
      <c r="AH493" s="76" t="s">
        <v>313</v>
      </c>
      <c r="AI493" s="78" t="s">
        <v>2767</v>
      </c>
      <c r="AJ493" s="78" t="s">
        <v>2767</v>
      </c>
      <c r="AK493" s="79">
        <v>24000</v>
      </c>
      <c r="AL493" s="76" t="s">
        <v>211</v>
      </c>
      <c r="AM493" s="78" t="s">
        <v>4546</v>
      </c>
      <c r="AN493" s="78" t="s">
        <v>4546</v>
      </c>
      <c r="AO493" s="78" t="s">
        <v>4546</v>
      </c>
      <c r="AP493" s="76" t="s">
        <v>232</v>
      </c>
      <c r="AQ493" s="76" t="s">
        <v>232</v>
      </c>
      <c r="AR493" s="79">
        <v>0</v>
      </c>
      <c r="AS493" s="79" t="s">
        <v>256</v>
      </c>
      <c r="AT493" s="79">
        <v>0</v>
      </c>
      <c r="AU493" s="76" t="s">
        <v>256</v>
      </c>
      <c r="AV493" s="79">
        <v>24000</v>
      </c>
      <c r="AW493" s="79">
        <v>1800</v>
      </c>
      <c r="AX493" s="79">
        <v>22200</v>
      </c>
      <c r="AY493" s="79">
        <v>0</v>
      </c>
      <c r="AZ493" s="79">
        <v>24000</v>
      </c>
      <c r="BA493" s="76" t="s">
        <v>328</v>
      </c>
      <c r="BB493" s="78" t="s">
        <v>1609</v>
      </c>
      <c r="BC493" s="78" t="s">
        <v>1609</v>
      </c>
      <c r="BD493" s="76">
        <v>155</v>
      </c>
      <c r="BE493" s="78" t="s">
        <v>2771</v>
      </c>
      <c r="BF493" s="76" t="s">
        <v>4740</v>
      </c>
      <c r="BG493" s="78" t="s">
        <v>4233</v>
      </c>
      <c r="BH493" s="76" t="s">
        <v>4740</v>
      </c>
      <c r="BI493" s="78" t="s">
        <v>4233</v>
      </c>
      <c r="BJ493" s="78" t="s">
        <v>4233</v>
      </c>
      <c r="BK493" s="76" t="s">
        <v>256</v>
      </c>
      <c r="BL493" s="79">
        <v>276000</v>
      </c>
      <c r="BM493" s="79">
        <v>252000</v>
      </c>
      <c r="BN493" s="76" t="s">
        <v>256</v>
      </c>
      <c r="BO493" s="76" t="s">
        <v>256</v>
      </c>
      <c r="BP493" s="76" t="s">
        <v>256</v>
      </c>
      <c r="BQ493" s="76" t="s">
        <v>256</v>
      </c>
      <c r="BR493" s="76" t="s">
        <v>256</v>
      </c>
      <c r="BS493" s="76" t="s">
        <v>293</v>
      </c>
      <c r="BT493" s="76" t="s">
        <v>256</v>
      </c>
      <c r="BU493" s="76" t="s">
        <v>256</v>
      </c>
      <c r="BV493" s="76" t="s">
        <v>256</v>
      </c>
      <c r="BW493" s="76" t="s">
        <v>256</v>
      </c>
      <c r="BX493" s="76" t="s">
        <v>256</v>
      </c>
      <c r="BY493" s="76" t="s">
        <v>323</v>
      </c>
      <c r="BZ493" s="76" t="s">
        <v>256</v>
      </c>
      <c r="CA493" s="76" t="s">
        <v>256</v>
      </c>
      <c r="CB493" s="76" t="s">
        <v>256</v>
      </c>
      <c r="CC493" s="76" t="s">
        <v>256</v>
      </c>
      <c r="CD493" s="76" t="s">
        <v>324</v>
      </c>
      <c r="CE493" s="76" t="s">
        <v>296</v>
      </c>
      <c r="CF493" s="76" t="s">
        <v>297</v>
      </c>
      <c r="CG493" s="76" t="s">
        <v>297</v>
      </c>
      <c r="CH493" s="76" t="s">
        <v>297</v>
      </c>
      <c r="CI493" s="76" t="s">
        <v>297</v>
      </c>
      <c r="CJ493" s="76" t="s">
        <v>297</v>
      </c>
      <c r="CK493" s="76" t="s">
        <v>297</v>
      </c>
      <c r="CL493" s="79">
        <v>0</v>
      </c>
      <c r="CM493" s="79">
        <v>0</v>
      </c>
      <c r="CN493" s="79">
        <v>0</v>
      </c>
      <c r="CO493" s="79">
        <v>0</v>
      </c>
      <c r="CP493" s="79">
        <v>0</v>
      </c>
      <c r="CQ493" s="79">
        <v>0</v>
      </c>
      <c r="CR493" s="79">
        <v>0</v>
      </c>
      <c r="CS493" s="79">
        <v>0</v>
      </c>
      <c r="CT493" s="79">
        <v>0</v>
      </c>
      <c r="CU493" s="79">
        <v>2021100052038340</v>
      </c>
      <c r="CV493" s="79" t="s">
        <v>256</v>
      </c>
      <c r="CW493" s="76" t="s">
        <v>256</v>
      </c>
      <c r="CX493" s="79" t="s">
        <v>4741</v>
      </c>
      <c r="CY493" s="79" t="s">
        <v>256</v>
      </c>
      <c r="CZ493" s="79" t="s">
        <v>256</v>
      </c>
      <c r="DA493" s="79" t="s">
        <v>256</v>
      </c>
      <c r="DB493" s="79" t="s">
        <v>256</v>
      </c>
      <c r="DC493" s="79" t="s">
        <v>256</v>
      </c>
      <c r="DD493" s="79" t="s">
        <v>256</v>
      </c>
      <c r="DE493" s="79" t="s">
        <v>256</v>
      </c>
      <c r="DF493" s="44" t="s">
        <v>256</v>
      </c>
    </row>
    <row r="494" spans="1:110" x14ac:dyDescent="0.25">
      <c r="A494" s="76" t="s">
        <v>251</v>
      </c>
      <c r="B494" s="77">
        <v>43770</v>
      </c>
      <c r="C494" s="78" t="s">
        <v>252</v>
      </c>
      <c r="D494" s="78" t="s">
        <v>253</v>
      </c>
      <c r="E494" s="76" t="s">
        <v>254</v>
      </c>
      <c r="F494" s="76" t="s">
        <v>255</v>
      </c>
      <c r="G494" s="76" t="s">
        <v>256</v>
      </c>
      <c r="H494" s="76" t="s">
        <v>257</v>
      </c>
      <c r="I494" s="76" t="s">
        <v>258</v>
      </c>
      <c r="J494" s="78" t="s">
        <v>252</v>
      </c>
      <c r="K494" s="78" t="s">
        <v>259</v>
      </c>
      <c r="L494" s="76" t="s">
        <v>260</v>
      </c>
      <c r="M494" s="76" t="s">
        <v>261</v>
      </c>
      <c r="N494" s="76" t="s">
        <v>1860</v>
      </c>
      <c r="O494" s="76" t="s">
        <v>1861</v>
      </c>
      <c r="P494" s="76" t="s">
        <v>1862</v>
      </c>
      <c r="Q494" s="76" t="s">
        <v>1860</v>
      </c>
      <c r="R494" s="76" t="s">
        <v>421</v>
      </c>
      <c r="S494" s="76" t="s">
        <v>422</v>
      </c>
      <c r="T494" s="76" t="s">
        <v>338</v>
      </c>
      <c r="U494" s="76" t="s">
        <v>203</v>
      </c>
      <c r="V494" s="79">
        <v>300000</v>
      </c>
      <c r="W494" s="79">
        <v>0</v>
      </c>
      <c r="X494" s="76" t="s">
        <v>4742</v>
      </c>
      <c r="Y494" s="76" t="s">
        <v>610</v>
      </c>
      <c r="Z494" s="76" t="s">
        <v>362</v>
      </c>
      <c r="AA494" s="76" t="s">
        <v>611</v>
      </c>
      <c r="AB494" s="76" t="s">
        <v>612</v>
      </c>
      <c r="AC494" s="76" t="s">
        <v>613</v>
      </c>
      <c r="AD494" s="76" t="s">
        <v>614</v>
      </c>
      <c r="AE494" s="76" t="s">
        <v>222</v>
      </c>
      <c r="AF494" s="76" t="s">
        <v>2929</v>
      </c>
      <c r="AG494" s="76" t="s">
        <v>2930</v>
      </c>
      <c r="AH494" s="76" t="s">
        <v>431</v>
      </c>
      <c r="AI494" s="78" t="s">
        <v>3578</v>
      </c>
      <c r="AJ494" s="78" t="s">
        <v>3578</v>
      </c>
      <c r="AK494" s="79">
        <v>36095</v>
      </c>
      <c r="AL494" s="76" t="s">
        <v>212</v>
      </c>
      <c r="AM494" s="78" t="s">
        <v>2836</v>
      </c>
      <c r="AN494" s="78" t="s">
        <v>4013</v>
      </c>
      <c r="AO494" s="78" t="s">
        <v>4013</v>
      </c>
      <c r="AP494" s="76" t="s">
        <v>373</v>
      </c>
      <c r="AQ494" s="76" t="s">
        <v>373</v>
      </c>
      <c r="AR494" s="79">
        <v>5691</v>
      </c>
      <c r="AS494" s="79" t="s">
        <v>256</v>
      </c>
      <c r="AT494" s="79">
        <v>0</v>
      </c>
      <c r="AU494" s="76" t="s">
        <v>4743</v>
      </c>
      <c r="AV494" s="79">
        <v>30404</v>
      </c>
      <c r="AW494" s="79">
        <v>0</v>
      </c>
      <c r="AX494" s="79">
        <v>30404</v>
      </c>
      <c r="AY494" s="79">
        <v>0</v>
      </c>
      <c r="AZ494" s="79">
        <v>30404</v>
      </c>
      <c r="BA494" s="76" t="s">
        <v>1860</v>
      </c>
      <c r="BB494" s="78" t="s">
        <v>4437</v>
      </c>
      <c r="BC494" s="78" t="s">
        <v>4437</v>
      </c>
      <c r="BD494" s="76">
        <v>127</v>
      </c>
      <c r="BE494" s="78" t="s">
        <v>3663</v>
      </c>
      <c r="BF494" s="76" t="s">
        <v>4744</v>
      </c>
      <c r="BG494" s="78" t="s">
        <v>3665</v>
      </c>
      <c r="BH494" s="76" t="s">
        <v>4744</v>
      </c>
      <c r="BI494" s="78" t="s">
        <v>3665</v>
      </c>
      <c r="BJ494" s="78" t="s">
        <v>3665</v>
      </c>
      <c r="BK494" s="76" t="s">
        <v>256</v>
      </c>
      <c r="BL494" s="79">
        <v>68736</v>
      </c>
      <c r="BM494" s="79">
        <v>38332</v>
      </c>
      <c r="BN494" s="76" t="s">
        <v>256</v>
      </c>
      <c r="BO494" s="76" t="s">
        <v>256</v>
      </c>
      <c r="BP494" s="76" t="s">
        <v>256</v>
      </c>
      <c r="BQ494" s="76" t="s">
        <v>256</v>
      </c>
      <c r="BR494" s="76" t="s">
        <v>613</v>
      </c>
      <c r="BS494" s="76" t="s">
        <v>293</v>
      </c>
      <c r="BT494" s="76" t="s">
        <v>256</v>
      </c>
      <c r="BU494" s="76" t="s">
        <v>256</v>
      </c>
      <c r="BV494" s="76" t="s">
        <v>256</v>
      </c>
      <c r="BW494" s="76" t="s">
        <v>256</v>
      </c>
      <c r="BX494" s="76" t="s">
        <v>256</v>
      </c>
      <c r="BY494" s="76" t="s">
        <v>1394</v>
      </c>
      <c r="BZ494" s="76" t="s">
        <v>256</v>
      </c>
      <c r="CA494" s="76" t="s">
        <v>256</v>
      </c>
      <c r="CB494" s="76" t="s">
        <v>256</v>
      </c>
      <c r="CC494" s="76" t="s">
        <v>256</v>
      </c>
      <c r="CD494" s="76" t="s">
        <v>620</v>
      </c>
      <c r="CE494" s="76" t="s">
        <v>296</v>
      </c>
      <c r="CF494" s="76" t="s">
        <v>297</v>
      </c>
      <c r="CG494" s="76" t="s">
        <v>297</v>
      </c>
      <c r="CH494" s="76" t="s">
        <v>297</v>
      </c>
      <c r="CI494" s="76" t="s">
        <v>297</v>
      </c>
      <c r="CJ494" s="76" t="s">
        <v>297</v>
      </c>
      <c r="CK494" s="76" t="s">
        <v>297</v>
      </c>
      <c r="CL494" s="79">
        <v>0</v>
      </c>
      <c r="CM494" s="79">
        <v>0</v>
      </c>
      <c r="CN494" s="79">
        <v>0</v>
      </c>
      <c r="CO494" s="79">
        <v>0</v>
      </c>
      <c r="CP494" s="79">
        <v>0</v>
      </c>
      <c r="CQ494" s="79">
        <v>0</v>
      </c>
      <c r="CR494" s="79">
        <v>0</v>
      </c>
      <c r="CS494" s="79">
        <v>0</v>
      </c>
      <c r="CT494" s="79">
        <v>0</v>
      </c>
      <c r="CU494" s="79">
        <v>2021100052038390</v>
      </c>
      <c r="CV494" s="79" t="s">
        <v>256</v>
      </c>
      <c r="CW494" s="76" t="s">
        <v>256</v>
      </c>
      <c r="CX494" s="79" t="s">
        <v>4745</v>
      </c>
      <c r="CY494" s="79" t="s">
        <v>256</v>
      </c>
      <c r="CZ494" s="79" t="s">
        <v>256</v>
      </c>
      <c r="DA494" s="79" t="s">
        <v>256</v>
      </c>
      <c r="DB494" s="79" t="s">
        <v>256</v>
      </c>
      <c r="DC494" s="79" t="s">
        <v>256</v>
      </c>
      <c r="DD494" s="79" t="s">
        <v>256</v>
      </c>
      <c r="DE494" s="79" t="s">
        <v>256</v>
      </c>
      <c r="DF494" s="44" t="s">
        <v>256</v>
      </c>
    </row>
    <row r="495" spans="1:110" x14ac:dyDescent="0.25">
      <c r="A495" s="76" t="s">
        <v>251</v>
      </c>
      <c r="B495" s="77">
        <v>43770</v>
      </c>
      <c r="C495" s="78" t="s">
        <v>252</v>
      </c>
      <c r="D495" s="78" t="s">
        <v>253</v>
      </c>
      <c r="E495" s="76" t="s">
        <v>254</v>
      </c>
      <c r="F495" s="76" t="s">
        <v>255</v>
      </c>
      <c r="G495" s="76" t="s">
        <v>256</v>
      </c>
      <c r="H495" s="76" t="s">
        <v>257</v>
      </c>
      <c r="I495" s="76" t="s">
        <v>258</v>
      </c>
      <c r="J495" s="78" t="s">
        <v>252</v>
      </c>
      <c r="K495" s="78" t="s">
        <v>259</v>
      </c>
      <c r="L495" s="76" t="s">
        <v>260</v>
      </c>
      <c r="M495" s="76" t="s">
        <v>261</v>
      </c>
      <c r="N495" s="76" t="s">
        <v>4746</v>
      </c>
      <c r="O495" s="76" t="s">
        <v>4747</v>
      </c>
      <c r="P495" s="76" t="s">
        <v>4748</v>
      </c>
      <c r="Q495" s="76" t="s">
        <v>4746</v>
      </c>
      <c r="R495" s="76" t="s">
        <v>813</v>
      </c>
      <c r="S495" s="76" t="s">
        <v>337</v>
      </c>
      <c r="T495" s="76" t="s">
        <v>268</v>
      </c>
      <c r="U495" s="76" t="s">
        <v>203</v>
      </c>
      <c r="V495" s="79">
        <v>300000</v>
      </c>
      <c r="W495" s="79">
        <v>0</v>
      </c>
      <c r="X495" s="76" t="s">
        <v>4749</v>
      </c>
      <c r="Y495" s="76" t="s">
        <v>1162</v>
      </c>
      <c r="Z495" s="76" t="s">
        <v>272</v>
      </c>
      <c r="AA495" s="76" t="s">
        <v>1163</v>
      </c>
      <c r="AB495" s="76" t="s">
        <v>1164</v>
      </c>
      <c r="AC495" s="76" t="s">
        <v>256</v>
      </c>
      <c r="AD495" s="76" t="s">
        <v>1165</v>
      </c>
      <c r="AE495" s="76" t="s">
        <v>223</v>
      </c>
      <c r="AF495" s="76" t="s">
        <v>2204</v>
      </c>
      <c r="AG495" s="76" t="s">
        <v>2205</v>
      </c>
      <c r="AH495" s="76" t="s">
        <v>313</v>
      </c>
      <c r="AI495" s="78" t="s">
        <v>3665</v>
      </c>
      <c r="AJ495" s="78" t="s">
        <v>3665</v>
      </c>
      <c r="AK495" s="79">
        <v>24000</v>
      </c>
      <c r="AL495" s="76" t="s">
        <v>211</v>
      </c>
      <c r="AM495" s="78" t="s">
        <v>4492</v>
      </c>
      <c r="AN495" s="78" t="s">
        <v>4492</v>
      </c>
      <c r="AO495" s="78" t="s">
        <v>4492</v>
      </c>
      <c r="AP495" s="76" t="s">
        <v>232</v>
      </c>
      <c r="AQ495" s="76" t="s">
        <v>232</v>
      </c>
      <c r="AR495" s="79">
        <v>0</v>
      </c>
      <c r="AS495" s="79" t="s">
        <v>256</v>
      </c>
      <c r="AT495" s="79">
        <v>0</v>
      </c>
      <c r="AU495" s="76" t="s">
        <v>256</v>
      </c>
      <c r="AV495" s="79">
        <v>24000</v>
      </c>
      <c r="AW495" s="79">
        <v>1800</v>
      </c>
      <c r="AX495" s="79">
        <v>22200</v>
      </c>
      <c r="AY495" s="79">
        <v>0</v>
      </c>
      <c r="AZ495" s="79">
        <v>24000</v>
      </c>
      <c r="BA495" s="76" t="s">
        <v>1169</v>
      </c>
      <c r="BB495" s="78" t="s">
        <v>4750</v>
      </c>
      <c r="BC495" s="78" t="s">
        <v>4750</v>
      </c>
      <c r="BD495" s="76">
        <v>174</v>
      </c>
      <c r="BE495" s="78" t="s">
        <v>3355</v>
      </c>
      <c r="BF495" s="76" t="s">
        <v>4751</v>
      </c>
      <c r="BG495" s="78" t="s">
        <v>4478</v>
      </c>
      <c r="BH495" s="76" t="s">
        <v>4751</v>
      </c>
      <c r="BI495" s="78" t="s">
        <v>4478</v>
      </c>
      <c r="BJ495" s="78" t="s">
        <v>4478</v>
      </c>
      <c r="BK495" s="76" t="s">
        <v>256</v>
      </c>
      <c r="BL495" s="79">
        <v>300000</v>
      </c>
      <c r="BM495" s="79">
        <v>276000</v>
      </c>
      <c r="BN495" s="76" t="s">
        <v>256</v>
      </c>
      <c r="BO495" s="76" t="s">
        <v>256</v>
      </c>
      <c r="BP495" s="76" t="s">
        <v>256</v>
      </c>
      <c r="BQ495" s="76" t="s">
        <v>256</v>
      </c>
      <c r="BR495" s="76" t="s">
        <v>256</v>
      </c>
      <c r="BS495" s="76" t="s">
        <v>293</v>
      </c>
      <c r="BT495" s="76" t="s">
        <v>256</v>
      </c>
      <c r="BU495" s="76" t="s">
        <v>256</v>
      </c>
      <c r="BV495" s="76" t="s">
        <v>256</v>
      </c>
      <c r="BW495" s="76" t="s">
        <v>256</v>
      </c>
      <c r="BX495" s="76" t="s">
        <v>256</v>
      </c>
      <c r="BY495" s="76" t="s">
        <v>412</v>
      </c>
      <c r="BZ495" s="76" t="s">
        <v>256</v>
      </c>
      <c r="CA495" s="76" t="s">
        <v>256</v>
      </c>
      <c r="CB495" s="76" t="s">
        <v>256</v>
      </c>
      <c r="CC495" s="76" t="s">
        <v>256</v>
      </c>
      <c r="CD495" s="76" t="s">
        <v>1172</v>
      </c>
      <c r="CE495" s="76" t="s">
        <v>296</v>
      </c>
      <c r="CF495" s="76" t="s">
        <v>297</v>
      </c>
      <c r="CG495" s="76" t="s">
        <v>297</v>
      </c>
      <c r="CH495" s="76" t="s">
        <v>297</v>
      </c>
      <c r="CI495" s="76" t="s">
        <v>297</v>
      </c>
      <c r="CJ495" s="76" t="s">
        <v>297</v>
      </c>
      <c r="CK495" s="76" t="s">
        <v>297</v>
      </c>
      <c r="CL495" s="79">
        <v>0</v>
      </c>
      <c r="CM495" s="79">
        <v>0</v>
      </c>
      <c r="CN495" s="79">
        <v>0</v>
      </c>
      <c r="CO495" s="79">
        <v>0</v>
      </c>
      <c r="CP495" s="79">
        <v>0</v>
      </c>
      <c r="CQ495" s="79">
        <v>0</v>
      </c>
      <c r="CR495" s="79">
        <v>0</v>
      </c>
      <c r="CS495" s="79">
        <v>0</v>
      </c>
      <c r="CT495" s="79">
        <v>0</v>
      </c>
      <c r="CU495" s="79">
        <v>2021100052039590</v>
      </c>
      <c r="CV495" s="79" t="s">
        <v>256</v>
      </c>
      <c r="CW495" s="76" t="s">
        <v>256</v>
      </c>
      <c r="CX495" s="79" t="s">
        <v>4752</v>
      </c>
      <c r="CY495" s="79" t="s">
        <v>256</v>
      </c>
      <c r="CZ495" s="79" t="s">
        <v>256</v>
      </c>
      <c r="DA495" s="79" t="s">
        <v>256</v>
      </c>
      <c r="DB495" s="79" t="s">
        <v>256</v>
      </c>
      <c r="DC495" s="79" t="s">
        <v>256</v>
      </c>
      <c r="DD495" s="79" t="s">
        <v>256</v>
      </c>
      <c r="DE495" s="79" t="s">
        <v>256</v>
      </c>
      <c r="DF495" s="44" t="s">
        <v>256</v>
      </c>
    </row>
    <row r="496" spans="1:110" x14ac:dyDescent="0.25">
      <c r="A496" s="76" t="s">
        <v>251</v>
      </c>
      <c r="B496" s="77">
        <v>43770</v>
      </c>
      <c r="C496" s="78" t="s">
        <v>252</v>
      </c>
      <c r="D496" s="78" t="s">
        <v>253</v>
      </c>
      <c r="E496" s="76" t="s">
        <v>254</v>
      </c>
      <c r="F496" s="76" t="s">
        <v>255</v>
      </c>
      <c r="G496" s="76" t="s">
        <v>256</v>
      </c>
      <c r="H496" s="76" t="s">
        <v>257</v>
      </c>
      <c r="I496" s="76" t="s">
        <v>258</v>
      </c>
      <c r="J496" s="78" t="s">
        <v>252</v>
      </c>
      <c r="K496" s="78" t="s">
        <v>259</v>
      </c>
      <c r="L496" s="76" t="s">
        <v>260</v>
      </c>
      <c r="M496" s="76" t="s">
        <v>261</v>
      </c>
      <c r="N496" s="76" t="s">
        <v>1366</v>
      </c>
      <c r="O496" s="76" t="s">
        <v>1367</v>
      </c>
      <c r="P496" s="76" t="s">
        <v>1368</v>
      </c>
      <c r="Q496" s="76" t="s">
        <v>1369</v>
      </c>
      <c r="R496" s="76" t="s">
        <v>993</v>
      </c>
      <c r="S496" s="76" t="s">
        <v>422</v>
      </c>
      <c r="T496" s="76" t="s">
        <v>268</v>
      </c>
      <c r="U496" s="76" t="s">
        <v>512</v>
      </c>
      <c r="V496" s="79">
        <v>300000</v>
      </c>
      <c r="W496" s="79">
        <v>0</v>
      </c>
      <c r="X496" s="76" t="s">
        <v>4753</v>
      </c>
      <c r="Y496" s="76" t="s">
        <v>4754</v>
      </c>
      <c r="Z496" s="76" t="s">
        <v>362</v>
      </c>
      <c r="AA496" s="76" t="s">
        <v>496</v>
      </c>
      <c r="AB496" s="76" t="s">
        <v>296</v>
      </c>
      <c r="AC496" s="76" t="s">
        <v>642</v>
      </c>
      <c r="AD496" s="76" t="s">
        <v>4755</v>
      </c>
      <c r="AE496" s="76" t="s">
        <v>222</v>
      </c>
      <c r="AF496" s="76" t="s">
        <v>3354</v>
      </c>
      <c r="AG496" s="76" t="s">
        <v>3348</v>
      </c>
      <c r="AH496" s="76" t="s">
        <v>3349</v>
      </c>
      <c r="AI496" s="78" t="s">
        <v>3690</v>
      </c>
      <c r="AJ496" s="78" t="s">
        <v>3412</v>
      </c>
      <c r="AK496" s="79">
        <v>196843</v>
      </c>
      <c r="AL496" s="76" t="s">
        <v>216</v>
      </c>
      <c r="AM496" s="78" t="s">
        <v>2767</v>
      </c>
      <c r="AN496" s="78" t="s">
        <v>4013</v>
      </c>
      <c r="AO496" s="78" t="s">
        <v>2767</v>
      </c>
      <c r="AP496" s="76" t="s">
        <v>373</v>
      </c>
      <c r="AQ496" s="76" t="s">
        <v>373</v>
      </c>
      <c r="AR496" s="79">
        <v>12852</v>
      </c>
      <c r="AS496" s="79" t="s">
        <v>256</v>
      </c>
      <c r="AT496" s="79">
        <v>0</v>
      </c>
      <c r="AU496" s="76" t="s">
        <v>4756</v>
      </c>
      <c r="AV496" s="79">
        <v>183991</v>
      </c>
      <c r="AW496" s="79">
        <v>0</v>
      </c>
      <c r="AX496" s="79">
        <v>183991</v>
      </c>
      <c r="AY496" s="79">
        <v>0</v>
      </c>
      <c r="AZ496" s="79">
        <v>183991</v>
      </c>
      <c r="BA496" s="76" t="s">
        <v>1366</v>
      </c>
      <c r="BB496" s="78" t="s">
        <v>4396</v>
      </c>
      <c r="BC496" s="78" t="s">
        <v>4396</v>
      </c>
      <c r="BD496" s="76">
        <v>150</v>
      </c>
      <c r="BE496" s="78" t="s">
        <v>4019</v>
      </c>
      <c r="BF496" s="76" t="s">
        <v>4757</v>
      </c>
      <c r="BG496" s="78" t="s">
        <v>661</v>
      </c>
      <c r="BH496" s="76" t="s">
        <v>4757</v>
      </c>
      <c r="BI496" s="78" t="s">
        <v>661</v>
      </c>
      <c r="BJ496" s="78" t="s">
        <v>661</v>
      </c>
      <c r="BK496" s="76" t="s">
        <v>256</v>
      </c>
      <c r="BL496" s="79">
        <v>183991</v>
      </c>
      <c r="BM496" s="79">
        <v>0</v>
      </c>
      <c r="BN496" s="76" t="s">
        <v>290</v>
      </c>
      <c r="BO496" s="76" t="s">
        <v>291</v>
      </c>
      <c r="BP496" s="76" t="s">
        <v>4758</v>
      </c>
      <c r="BQ496" s="76" t="s">
        <v>256</v>
      </c>
      <c r="BR496" s="76" t="s">
        <v>256</v>
      </c>
      <c r="BS496" s="76" t="s">
        <v>293</v>
      </c>
      <c r="BT496" s="76" t="s">
        <v>256</v>
      </c>
      <c r="BU496" s="76" t="s">
        <v>256</v>
      </c>
      <c r="BV496" s="76" t="s">
        <v>256</v>
      </c>
      <c r="BW496" s="76" t="s">
        <v>256</v>
      </c>
      <c r="BX496" s="76" t="s">
        <v>256</v>
      </c>
      <c r="BY496" s="76" t="s">
        <v>294</v>
      </c>
      <c r="BZ496" s="76" t="s">
        <v>256</v>
      </c>
      <c r="CA496" s="76" t="s">
        <v>256</v>
      </c>
      <c r="CB496" s="76" t="s">
        <v>256</v>
      </c>
      <c r="CC496" s="76" t="s">
        <v>256</v>
      </c>
      <c r="CD496" s="76" t="s">
        <v>4759</v>
      </c>
      <c r="CE496" s="76" t="s">
        <v>296</v>
      </c>
      <c r="CF496" s="76" t="s">
        <v>297</v>
      </c>
      <c r="CG496" s="76" t="s">
        <v>297</v>
      </c>
      <c r="CH496" s="76" t="s">
        <v>297</v>
      </c>
      <c r="CI496" s="76" t="s">
        <v>297</v>
      </c>
      <c r="CJ496" s="76" t="s">
        <v>297</v>
      </c>
      <c r="CK496" s="76" t="s">
        <v>297</v>
      </c>
      <c r="CL496" s="79">
        <v>0</v>
      </c>
      <c r="CM496" s="79">
        <v>0</v>
      </c>
      <c r="CN496" s="79">
        <v>0</v>
      </c>
      <c r="CO496" s="79">
        <v>0</v>
      </c>
      <c r="CP496" s="79">
        <v>0</v>
      </c>
      <c r="CQ496" s="79">
        <v>0</v>
      </c>
      <c r="CR496" s="79">
        <v>0</v>
      </c>
      <c r="CS496" s="79">
        <v>0</v>
      </c>
      <c r="CT496" s="79">
        <v>0</v>
      </c>
      <c r="CU496" s="79">
        <v>2021100052039770</v>
      </c>
      <c r="CV496" s="79" t="s">
        <v>256</v>
      </c>
      <c r="CW496" s="76" t="s">
        <v>256</v>
      </c>
      <c r="CX496" s="79" t="s">
        <v>4760</v>
      </c>
      <c r="CY496" s="79" t="s">
        <v>256</v>
      </c>
      <c r="CZ496" s="79" t="s">
        <v>256</v>
      </c>
      <c r="DA496" s="79" t="s">
        <v>256</v>
      </c>
      <c r="DB496" s="79" t="s">
        <v>256</v>
      </c>
      <c r="DC496" s="79" t="s">
        <v>256</v>
      </c>
      <c r="DD496" s="79" t="s">
        <v>256</v>
      </c>
      <c r="DE496" s="79" t="s">
        <v>256</v>
      </c>
      <c r="DF496" s="44" t="s">
        <v>256</v>
      </c>
    </row>
    <row r="497" spans="1:110" x14ac:dyDescent="0.25">
      <c r="A497" s="76" t="s">
        <v>251</v>
      </c>
      <c r="B497" s="77">
        <v>43770</v>
      </c>
      <c r="C497" s="78" t="s">
        <v>252</v>
      </c>
      <c r="D497" s="78" t="s">
        <v>253</v>
      </c>
      <c r="E497" s="76" t="s">
        <v>254</v>
      </c>
      <c r="F497" s="76" t="s">
        <v>255</v>
      </c>
      <c r="G497" s="76" t="s">
        <v>256</v>
      </c>
      <c r="H497" s="76" t="s">
        <v>257</v>
      </c>
      <c r="I497" s="76" t="s">
        <v>258</v>
      </c>
      <c r="J497" s="78" t="s">
        <v>252</v>
      </c>
      <c r="K497" s="78" t="s">
        <v>259</v>
      </c>
      <c r="L497" s="76" t="s">
        <v>260</v>
      </c>
      <c r="M497" s="76" t="s">
        <v>261</v>
      </c>
      <c r="N497" s="76" t="s">
        <v>4761</v>
      </c>
      <c r="O497" s="76" t="s">
        <v>4762</v>
      </c>
      <c r="P497" s="76" t="s">
        <v>4763</v>
      </c>
      <c r="Q497" s="76" t="s">
        <v>4764</v>
      </c>
      <c r="R497" s="76" t="s">
        <v>426</v>
      </c>
      <c r="S497" s="76" t="s">
        <v>1440</v>
      </c>
      <c r="T497" s="76" t="s">
        <v>268</v>
      </c>
      <c r="U497" s="76" t="s">
        <v>512</v>
      </c>
      <c r="V497" s="79">
        <v>300000</v>
      </c>
      <c r="W497" s="79">
        <v>0</v>
      </c>
      <c r="X497" s="76" t="s">
        <v>4765</v>
      </c>
      <c r="Y497" s="76" t="s">
        <v>4766</v>
      </c>
      <c r="Z497" s="76" t="s">
        <v>272</v>
      </c>
      <c r="AA497" s="76" t="s">
        <v>774</v>
      </c>
      <c r="AB497" s="76" t="s">
        <v>4767</v>
      </c>
      <c r="AC497" s="76" t="s">
        <v>256</v>
      </c>
      <c r="AD497" s="76" t="s">
        <v>4768</v>
      </c>
      <c r="AE497" s="76" t="s">
        <v>223</v>
      </c>
      <c r="AF497" s="76" t="s">
        <v>4769</v>
      </c>
      <c r="AG497" s="76" t="s">
        <v>4770</v>
      </c>
      <c r="AH497" s="76" t="s">
        <v>574</v>
      </c>
      <c r="AI497" s="78" t="s">
        <v>3663</v>
      </c>
      <c r="AJ497" s="78" t="s">
        <v>3663</v>
      </c>
      <c r="AK497" s="79">
        <v>6921</v>
      </c>
      <c r="AL497" s="76" t="s">
        <v>209</v>
      </c>
      <c r="AM497" s="78" t="s">
        <v>4102</v>
      </c>
      <c r="AN497" s="78" t="s">
        <v>1612</v>
      </c>
      <c r="AO497" s="78" t="s">
        <v>4102</v>
      </c>
      <c r="AP497" s="76" t="s">
        <v>317</v>
      </c>
      <c r="AQ497" s="76" t="s">
        <v>232</v>
      </c>
      <c r="AR497" s="79">
        <v>1550</v>
      </c>
      <c r="AS497" s="79" t="s">
        <v>256</v>
      </c>
      <c r="AT497" s="79">
        <v>0</v>
      </c>
      <c r="AU497" s="76" t="s">
        <v>4771</v>
      </c>
      <c r="AV497" s="79">
        <v>5371</v>
      </c>
      <c r="AW497" s="79">
        <v>0</v>
      </c>
      <c r="AX497" s="79">
        <v>5371</v>
      </c>
      <c r="AY497" s="79">
        <v>0</v>
      </c>
      <c r="AZ497" s="79">
        <v>5371</v>
      </c>
      <c r="BA497" s="76" t="s">
        <v>4761</v>
      </c>
      <c r="BB497" s="78" t="s">
        <v>4382</v>
      </c>
      <c r="BC497" s="78" t="s">
        <v>4772</v>
      </c>
      <c r="BD497" s="76">
        <v>166</v>
      </c>
      <c r="BE497" s="78" t="s">
        <v>4233</v>
      </c>
      <c r="BF497" s="76" t="s">
        <v>4773</v>
      </c>
      <c r="BG497" s="78" t="s">
        <v>4649</v>
      </c>
      <c r="BH497" s="76" t="s">
        <v>4773</v>
      </c>
      <c r="BI497" s="78" t="s">
        <v>4649</v>
      </c>
      <c r="BJ497" s="78" t="s">
        <v>4649</v>
      </c>
      <c r="BK497" s="76" t="s">
        <v>256</v>
      </c>
      <c r="BL497" s="79">
        <v>216842</v>
      </c>
      <c r="BM497" s="79">
        <v>211471</v>
      </c>
      <c r="BN497" s="76" t="s">
        <v>256</v>
      </c>
      <c r="BO497" s="76" t="s">
        <v>256</v>
      </c>
      <c r="BP497" s="76" t="s">
        <v>256</v>
      </c>
      <c r="BQ497" s="76" t="s">
        <v>256</v>
      </c>
      <c r="BR497" s="76" t="s">
        <v>256</v>
      </c>
      <c r="BS497" s="76" t="s">
        <v>293</v>
      </c>
      <c r="BT497" s="76" t="s">
        <v>256</v>
      </c>
      <c r="BU497" s="76" t="s">
        <v>256</v>
      </c>
      <c r="BV497" s="76" t="s">
        <v>256</v>
      </c>
      <c r="BW497" s="76" t="s">
        <v>256</v>
      </c>
      <c r="BX497" s="76" t="s">
        <v>256</v>
      </c>
      <c r="BY497" s="76" t="s">
        <v>4774</v>
      </c>
      <c r="BZ497" s="76" t="s">
        <v>256</v>
      </c>
      <c r="CA497" s="76" t="s">
        <v>256</v>
      </c>
      <c r="CB497" s="76" t="s">
        <v>256</v>
      </c>
      <c r="CC497" s="76" t="s">
        <v>256</v>
      </c>
      <c r="CD497" s="76" t="s">
        <v>4775</v>
      </c>
      <c r="CE497" s="76" t="s">
        <v>296</v>
      </c>
      <c r="CF497" s="76" t="s">
        <v>297</v>
      </c>
      <c r="CG497" s="76" t="s">
        <v>297</v>
      </c>
      <c r="CH497" s="76" t="s">
        <v>297</v>
      </c>
      <c r="CI497" s="76" t="s">
        <v>297</v>
      </c>
      <c r="CJ497" s="76" t="s">
        <v>297</v>
      </c>
      <c r="CK497" s="76" t="s">
        <v>297</v>
      </c>
      <c r="CL497" s="79">
        <v>0</v>
      </c>
      <c r="CM497" s="79">
        <v>0</v>
      </c>
      <c r="CN497" s="79">
        <v>0</v>
      </c>
      <c r="CO497" s="79">
        <v>0</v>
      </c>
      <c r="CP497" s="79">
        <v>0</v>
      </c>
      <c r="CQ497" s="79">
        <v>0</v>
      </c>
      <c r="CR497" s="79">
        <v>0</v>
      </c>
      <c r="CS497" s="79">
        <v>0</v>
      </c>
      <c r="CT497" s="79">
        <v>0</v>
      </c>
      <c r="CU497" s="79">
        <v>2021100052056900</v>
      </c>
      <c r="CV497" s="79" t="s">
        <v>256</v>
      </c>
      <c r="CW497" s="76" t="s">
        <v>256</v>
      </c>
      <c r="CX497" s="79" t="s">
        <v>4776</v>
      </c>
      <c r="CY497" s="79" t="s">
        <v>256</v>
      </c>
      <c r="CZ497" s="79" t="s">
        <v>256</v>
      </c>
      <c r="DA497" s="79" t="s">
        <v>256</v>
      </c>
      <c r="DB497" s="79" t="s">
        <v>256</v>
      </c>
      <c r="DC497" s="79" t="s">
        <v>256</v>
      </c>
      <c r="DD497" s="79" t="s">
        <v>256</v>
      </c>
      <c r="DE497" s="79" t="s">
        <v>256</v>
      </c>
      <c r="DF497" s="44" t="s">
        <v>256</v>
      </c>
    </row>
    <row r="498" spans="1:110" x14ac:dyDescent="0.25">
      <c r="A498" s="76" t="s">
        <v>251</v>
      </c>
      <c r="B498" s="77">
        <v>43770</v>
      </c>
      <c r="C498" s="78" t="s">
        <v>252</v>
      </c>
      <c r="D498" s="78" t="s">
        <v>253</v>
      </c>
      <c r="E498" s="76" t="s">
        <v>254</v>
      </c>
      <c r="F498" s="76" t="s">
        <v>255</v>
      </c>
      <c r="G498" s="76" t="s">
        <v>256</v>
      </c>
      <c r="H498" s="76" t="s">
        <v>257</v>
      </c>
      <c r="I498" s="76" t="s">
        <v>258</v>
      </c>
      <c r="J498" s="78" t="s">
        <v>252</v>
      </c>
      <c r="K498" s="78" t="s">
        <v>259</v>
      </c>
      <c r="L498" s="76" t="s">
        <v>260</v>
      </c>
      <c r="M498" s="76" t="s">
        <v>261</v>
      </c>
      <c r="N498" s="76" t="s">
        <v>4761</v>
      </c>
      <c r="O498" s="76" t="s">
        <v>4762</v>
      </c>
      <c r="P498" s="76" t="s">
        <v>4763</v>
      </c>
      <c r="Q498" s="76" t="s">
        <v>4764</v>
      </c>
      <c r="R498" s="76" t="s">
        <v>426</v>
      </c>
      <c r="S498" s="76" t="s">
        <v>1440</v>
      </c>
      <c r="T498" s="76" t="s">
        <v>268</v>
      </c>
      <c r="U498" s="76" t="s">
        <v>512</v>
      </c>
      <c r="V498" s="79">
        <v>300000</v>
      </c>
      <c r="W498" s="79">
        <v>0</v>
      </c>
      <c r="X498" s="76" t="s">
        <v>4765</v>
      </c>
      <c r="Y498" s="76" t="s">
        <v>4766</v>
      </c>
      <c r="Z498" s="76" t="s">
        <v>272</v>
      </c>
      <c r="AA498" s="76" t="s">
        <v>774</v>
      </c>
      <c r="AB498" s="76" t="s">
        <v>4767</v>
      </c>
      <c r="AC498" s="76" t="s">
        <v>256</v>
      </c>
      <c r="AD498" s="76" t="s">
        <v>4768</v>
      </c>
      <c r="AE498" s="76" t="s">
        <v>223</v>
      </c>
      <c r="AF498" s="76" t="s">
        <v>4769</v>
      </c>
      <c r="AG498" s="76" t="s">
        <v>4770</v>
      </c>
      <c r="AH498" s="76" t="s">
        <v>574</v>
      </c>
      <c r="AI498" s="78" t="s">
        <v>3663</v>
      </c>
      <c r="AJ498" s="78" t="s">
        <v>4546</v>
      </c>
      <c r="AK498" s="79">
        <v>83840</v>
      </c>
      <c r="AL498" s="76" t="s">
        <v>214</v>
      </c>
      <c r="AM498" s="78" t="s">
        <v>1612</v>
      </c>
      <c r="AN498" s="78" t="s">
        <v>1612</v>
      </c>
      <c r="AO498" s="78" t="s">
        <v>1612</v>
      </c>
      <c r="AP498" s="76" t="s">
        <v>232</v>
      </c>
      <c r="AQ498" s="76" t="s">
        <v>232</v>
      </c>
      <c r="AR498" s="79">
        <v>440</v>
      </c>
      <c r="AS498" s="79" t="s">
        <v>256</v>
      </c>
      <c r="AT498" s="79">
        <v>242</v>
      </c>
      <c r="AU498" s="76" t="s">
        <v>4777</v>
      </c>
      <c r="AV498" s="79">
        <v>83158</v>
      </c>
      <c r="AW498" s="79">
        <v>6237</v>
      </c>
      <c r="AX498" s="79">
        <v>76921</v>
      </c>
      <c r="AY498" s="79">
        <v>0</v>
      </c>
      <c r="AZ498" s="79">
        <v>83158</v>
      </c>
      <c r="BA498" s="76" t="s">
        <v>4766</v>
      </c>
      <c r="BB498" s="78" t="s">
        <v>4778</v>
      </c>
      <c r="BC498" s="78" t="s">
        <v>4778</v>
      </c>
      <c r="BD498" s="76">
        <v>177</v>
      </c>
      <c r="BE498" s="78" t="s">
        <v>4106</v>
      </c>
      <c r="BF498" s="76" t="s">
        <v>4779</v>
      </c>
      <c r="BG498" s="78" t="s">
        <v>4108</v>
      </c>
      <c r="BH498" s="76" t="s">
        <v>4779</v>
      </c>
      <c r="BI498" s="78" t="s">
        <v>4108</v>
      </c>
      <c r="BJ498" s="78" t="s">
        <v>4108</v>
      </c>
      <c r="BK498" s="76" t="s">
        <v>256</v>
      </c>
      <c r="BL498" s="79">
        <v>294629</v>
      </c>
      <c r="BM498" s="79">
        <v>211471</v>
      </c>
      <c r="BN498" s="76" t="s">
        <v>256</v>
      </c>
      <c r="BO498" s="76" t="s">
        <v>256</v>
      </c>
      <c r="BP498" s="76" t="s">
        <v>256</v>
      </c>
      <c r="BQ498" s="76" t="s">
        <v>256</v>
      </c>
      <c r="BR498" s="76" t="s">
        <v>256</v>
      </c>
      <c r="BS498" s="76" t="s">
        <v>293</v>
      </c>
      <c r="BT498" s="76" t="s">
        <v>256</v>
      </c>
      <c r="BU498" s="76" t="s">
        <v>256</v>
      </c>
      <c r="BV498" s="76" t="s">
        <v>256</v>
      </c>
      <c r="BW498" s="76" t="s">
        <v>256</v>
      </c>
      <c r="BX498" s="76" t="s">
        <v>256</v>
      </c>
      <c r="BY498" s="76" t="s">
        <v>4774</v>
      </c>
      <c r="BZ498" s="76" t="s">
        <v>256</v>
      </c>
      <c r="CA498" s="76" t="s">
        <v>256</v>
      </c>
      <c r="CB498" s="76" t="s">
        <v>256</v>
      </c>
      <c r="CC498" s="76" t="s">
        <v>256</v>
      </c>
      <c r="CD498" s="76" t="s">
        <v>4775</v>
      </c>
      <c r="CE498" s="76" t="s">
        <v>296</v>
      </c>
      <c r="CF498" s="76" t="s">
        <v>297</v>
      </c>
      <c r="CG498" s="76" t="s">
        <v>297</v>
      </c>
      <c r="CH498" s="76" t="s">
        <v>297</v>
      </c>
      <c r="CI498" s="76" t="s">
        <v>297</v>
      </c>
      <c r="CJ498" s="76" t="s">
        <v>297</v>
      </c>
      <c r="CK498" s="76" t="s">
        <v>297</v>
      </c>
      <c r="CL498" s="79">
        <v>0</v>
      </c>
      <c r="CM498" s="79">
        <v>0</v>
      </c>
      <c r="CN498" s="79">
        <v>0</v>
      </c>
      <c r="CO498" s="79">
        <v>0</v>
      </c>
      <c r="CP498" s="79">
        <v>0</v>
      </c>
      <c r="CQ498" s="79">
        <v>0</v>
      </c>
      <c r="CR498" s="79">
        <v>0</v>
      </c>
      <c r="CS498" s="79">
        <v>0</v>
      </c>
      <c r="CT498" s="79">
        <v>0</v>
      </c>
      <c r="CU498" s="79">
        <v>2021100052039810</v>
      </c>
      <c r="CV498" s="79" t="s">
        <v>256</v>
      </c>
      <c r="CW498" s="76" t="s">
        <v>256</v>
      </c>
      <c r="CX498" s="79" t="s">
        <v>4780</v>
      </c>
      <c r="CY498" s="79" t="s">
        <v>256</v>
      </c>
      <c r="CZ498" s="79" t="s">
        <v>256</v>
      </c>
      <c r="DA498" s="79" t="s">
        <v>256</v>
      </c>
      <c r="DB498" s="79" t="s">
        <v>256</v>
      </c>
      <c r="DC498" s="79" t="s">
        <v>256</v>
      </c>
      <c r="DD498" s="79" t="s">
        <v>256</v>
      </c>
      <c r="DE498" s="79" t="s">
        <v>256</v>
      </c>
      <c r="DF498" s="44" t="s">
        <v>256</v>
      </c>
    </row>
    <row r="499" spans="1:110" x14ac:dyDescent="0.25">
      <c r="A499" s="76" t="s">
        <v>251</v>
      </c>
      <c r="B499" s="77">
        <v>43770</v>
      </c>
      <c r="C499" s="78" t="s">
        <v>252</v>
      </c>
      <c r="D499" s="78" t="s">
        <v>253</v>
      </c>
      <c r="E499" s="76" t="s">
        <v>254</v>
      </c>
      <c r="F499" s="76" t="s">
        <v>255</v>
      </c>
      <c r="G499" s="76" t="s">
        <v>256</v>
      </c>
      <c r="H499" s="76" t="s">
        <v>257</v>
      </c>
      <c r="I499" s="76" t="s">
        <v>258</v>
      </c>
      <c r="J499" s="78" t="s">
        <v>252</v>
      </c>
      <c r="K499" s="78" t="s">
        <v>259</v>
      </c>
      <c r="L499" s="76" t="s">
        <v>260</v>
      </c>
      <c r="M499" s="76" t="s">
        <v>261</v>
      </c>
      <c r="N499" s="76" t="s">
        <v>4761</v>
      </c>
      <c r="O499" s="76" t="s">
        <v>4762</v>
      </c>
      <c r="P499" s="76" t="s">
        <v>4763</v>
      </c>
      <c r="Q499" s="76" t="s">
        <v>4764</v>
      </c>
      <c r="R499" s="76" t="s">
        <v>426</v>
      </c>
      <c r="S499" s="76" t="s">
        <v>1440</v>
      </c>
      <c r="T499" s="76" t="s">
        <v>268</v>
      </c>
      <c r="U499" s="76" t="s">
        <v>512</v>
      </c>
      <c r="V499" s="79">
        <v>300000</v>
      </c>
      <c r="W499" s="79">
        <v>0</v>
      </c>
      <c r="X499" s="76" t="s">
        <v>4765</v>
      </c>
      <c r="Y499" s="76" t="s">
        <v>4766</v>
      </c>
      <c r="Z499" s="76" t="s">
        <v>272</v>
      </c>
      <c r="AA499" s="76" t="s">
        <v>774</v>
      </c>
      <c r="AB499" s="76" t="s">
        <v>4767</v>
      </c>
      <c r="AC499" s="76" t="s">
        <v>256</v>
      </c>
      <c r="AD499" s="76" t="s">
        <v>4768</v>
      </c>
      <c r="AE499" s="76" t="s">
        <v>223</v>
      </c>
      <c r="AF499" s="76" t="s">
        <v>4769</v>
      </c>
      <c r="AG499" s="76" t="s">
        <v>4770</v>
      </c>
      <c r="AH499" s="76" t="s">
        <v>574</v>
      </c>
      <c r="AI499" s="78" t="s">
        <v>3663</v>
      </c>
      <c r="AJ499" s="78" t="s">
        <v>3663</v>
      </c>
      <c r="AK499" s="79">
        <v>1550</v>
      </c>
      <c r="AL499" s="76" t="s">
        <v>209</v>
      </c>
      <c r="AM499" s="78" t="s">
        <v>4477</v>
      </c>
      <c r="AN499" s="78" t="s">
        <v>4097</v>
      </c>
      <c r="AO499" s="78" t="s">
        <v>4477</v>
      </c>
      <c r="AP499" s="76" t="s">
        <v>660</v>
      </c>
      <c r="AQ499" s="76" t="s">
        <v>232</v>
      </c>
      <c r="AR499" s="79">
        <v>0</v>
      </c>
      <c r="AS499" s="79" t="s">
        <v>256</v>
      </c>
      <c r="AT499" s="79">
        <v>0</v>
      </c>
      <c r="AU499" s="76" t="s">
        <v>256</v>
      </c>
      <c r="AV499" s="79">
        <v>1550</v>
      </c>
      <c r="AW499" s="79">
        <v>0</v>
      </c>
      <c r="AX499" s="79">
        <v>1550</v>
      </c>
      <c r="AY499" s="79">
        <v>0</v>
      </c>
      <c r="AZ499" s="79">
        <v>1550</v>
      </c>
      <c r="BA499" s="76" t="s">
        <v>4761</v>
      </c>
      <c r="BB499" s="78" t="s">
        <v>4239</v>
      </c>
      <c r="BC499" s="78" t="s">
        <v>4239</v>
      </c>
      <c r="BD499" s="76">
        <v>179</v>
      </c>
      <c r="BE499" s="78" t="s">
        <v>4108</v>
      </c>
      <c r="BF499" s="76" t="s">
        <v>4781</v>
      </c>
      <c r="BG499" s="78" t="s">
        <v>4242</v>
      </c>
      <c r="BH499" s="76" t="s">
        <v>4781</v>
      </c>
      <c r="BI499" s="78" t="s">
        <v>4242</v>
      </c>
      <c r="BJ499" s="78" t="s">
        <v>4242</v>
      </c>
      <c r="BK499" s="76" t="s">
        <v>256</v>
      </c>
      <c r="BL499" s="79">
        <v>211471</v>
      </c>
      <c r="BM499" s="79">
        <v>209921</v>
      </c>
      <c r="BN499" s="76" t="s">
        <v>256</v>
      </c>
      <c r="BO499" s="76" t="s">
        <v>256</v>
      </c>
      <c r="BP499" s="76" t="s">
        <v>256</v>
      </c>
      <c r="BQ499" s="76" t="s">
        <v>256</v>
      </c>
      <c r="BR499" s="76" t="s">
        <v>256</v>
      </c>
      <c r="BS499" s="76" t="s">
        <v>293</v>
      </c>
      <c r="BT499" s="76" t="s">
        <v>256</v>
      </c>
      <c r="BU499" s="76" t="s">
        <v>256</v>
      </c>
      <c r="BV499" s="76" t="s">
        <v>256</v>
      </c>
      <c r="BW499" s="76" t="s">
        <v>256</v>
      </c>
      <c r="BX499" s="76" t="s">
        <v>256</v>
      </c>
      <c r="BY499" s="76" t="s">
        <v>4774</v>
      </c>
      <c r="BZ499" s="76" t="s">
        <v>256</v>
      </c>
      <c r="CA499" s="76" t="s">
        <v>256</v>
      </c>
      <c r="CB499" s="76" t="s">
        <v>256</v>
      </c>
      <c r="CC499" s="76" t="s">
        <v>256</v>
      </c>
      <c r="CD499" s="76" t="s">
        <v>4775</v>
      </c>
      <c r="CE499" s="76" t="s">
        <v>296</v>
      </c>
      <c r="CF499" s="76" t="s">
        <v>297</v>
      </c>
      <c r="CG499" s="76" t="s">
        <v>297</v>
      </c>
      <c r="CH499" s="76" t="s">
        <v>297</v>
      </c>
      <c r="CI499" s="76" t="s">
        <v>297</v>
      </c>
      <c r="CJ499" s="76" t="s">
        <v>297</v>
      </c>
      <c r="CK499" s="76" t="s">
        <v>297</v>
      </c>
      <c r="CL499" s="79">
        <v>0</v>
      </c>
      <c r="CM499" s="79">
        <v>0</v>
      </c>
      <c r="CN499" s="79">
        <v>0</v>
      </c>
      <c r="CO499" s="79">
        <v>0</v>
      </c>
      <c r="CP499" s="79">
        <v>0</v>
      </c>
      <c r="CQ499" s="79">
        <v>0</v>
      </c>
      <c r="CR499" s="79">
        <v>0</v>
      </c>
      <c r="CS499" s="79">
        <v>0</v>
      </c>
      <c r="CT499" s="79">
        <v>0</v>
      </c>
      <c r="CU499" s="79">
        <v>2021100052062770</v>
      </c>
      <c r="CV499" s="79" t="s">
        <v>256</v>
      </c>
      <c r="CW499" s="76" t="s">
        <v>256</v>
      </c>
      <c r="CX499" s="79" t="s">
        <v>4782</v>
      </c>
      <c r="CY499" s="79" t="s">
        <v>256</v>
      </c>
      <c r="CZ499" s="79" t="s">
        <v>256</v>
      </c>
      <c r="DA499" s="79" t="s">
        <v>256</v>
      </c>
      <c r="DB499" s="79" t="s">
        <v>256</v>
      </c>
      <c r="DC499" s="79" t="s">
        <v>256</v>
      </c>
      <c r="DD499" s="79" t="s">
        <v>256</v>
      </c>
      <c r="DE499" s="79" t="s">
        <v>256</v>
      </c>
      <c r="DF499" s="44" t="s">
        <v>256</v>
      </c>
    </row>
    <row r="500" spans="1:110" x14ac:dyDescent="0.25">
      <c r="A500" s="76" t="s">
        <v>251</v>
      </c>
      <c r="B500" s="77">
        <v>43770</v>
      </c>
      <c r="C500" s="78" t="s">
        <v>252</v>
      </c>
      <c r="D500" s="78" t="s">
        <v>253</v>
      </c>
      <c r="E500" s="76" t="s">
        <v>254</v>
      </c>
      <c r="F500" s="76" t="s">
        <v>255</v>
      </c>
      <c r="G500" s="76" t="s">
        <v>256</v>
      </c>
      <c r="H500" s="76" t="s">
        <v>257</v>
      </c>
      <c r="I500" s="76" t="s">
        <v>258</v>
      </c>
      <c r="J500" s="78" t="s">
        <v>252</v>
      </c>
      <c r="K500" s="78" t="s">
        <v>259</v>
      </c>
      <c r="L500" s="76" t="s">
        <v>260</v>
      </c>
      <c r="M500" s="76" t="s">
        <v>261</v>
      </c>
      <c r="N500" s="76" t="s">
        <v>4783</v>
      </c>
      <c r="O500" s="76" t="s">
        <v>4784</v>
      </c>
      <c r="P500" s="76" t="s">
        <v>4785</v>
      </c>
      <c r="Q500" s="76" t="s">
        <v>4786</v>
      </c>
      <c r="R500" s="76" t="s">
        <v>2512</v>
      </c>
      <c r="S500" s="76" t="s">
        <v>928</v>
      </c>
      <c r="T500" s="76" t="s">
        <v>338</v>
      </c>
      <c r="U500" s="76" t="s">
        <v>627</v>
      </c>
      <c r="V500" s="79">
        <v>300000</v>
      </c>
      <c r="W500" s="79">
        <v>0</v>
      </c>
      <c r="X500" s="76" t="s">
        <v>4787</v>
      </c>
      <c r="Y500" s="76" t="s">
        <v>447</v>
      </c>
      <c r="Z500" s="76" t="s">
        <v>272</v>
      </c>
      <c r="AA500" s="76" t="s">
        <v>448</v>
      </c>
      <c r="AB500" s="76" t="s">
        <v>449</v>
      </c>
      <c r="AC500" s="76" t="s">
        <v>256</v>
      </c>
      <c r="AD500" s="76" t="s">
        <v>450</v>
      </c>
      <c r="AE500" s="76" t="s">
        <v>223</v>
      </c>
      <c r="AF500" s="76" t="s">
        <v>4788</v>
      </c>
      <c r="AG500" s="76" t="s">
        <v>4789</v>
      </c>
      <c r="AH500" s="76" t="s">
        <v>1741</v>
      </c>
      <c r="AI500" s="78" t="s">
        <v>2767</v>
      </c>
      <c r="AJ500" s="78" t="s">
        <v>3665</v>
      </c>
      <c r="AK500" s="79">
        <v>88087</v>
      </c>
      <c r="AL500" s="76" t="s">
        <v>214</v>
      </c>
      <c r="AM500" s="78" t="s">
        <v>3814</v>
      </c>
      <c r="AN500" s="78" t="s">
        <v>3814</v>
      </c>
      <c r="AO500" s="78" t="s">
        <v>3814</v>
      </c>
      <c r="AP500" s="76" t="s">
        <v>232</v>
      </c>
      <c r="AQ500" s="76" t="s">
        <v>232</v>
      </c>
      <c r="AR500" s="79">
        <v>0</v>
      </c>
      <c r="AS500" s="79" t="s">
        <v>256</v>
      </c>
      <c r="AT500" s="79">
        <v>10500</v>
      </c>
      <c r="AU500" s="76" t="s">
        <v>256</v>
      </c>
      <c r="AV500" s="79">
        <v>77587</v>
      </c>
      <c r="AW500" s="79">
        <v>5819</v>
      </c>
      <c r="AX500" s="79">
        <v>71768</v>
      </c>
      <c r="AY500" s="79">
        <v>0</v>
      </c>
      <c r="AZ500" s="79">
        <v>77587</v>
      </c>
      <c r="BA500" s="76" t="s">
        <v>447</v>
      </c>
      <c r="BB500" s="78" t="s">
        <v>3966</v>
      </c>
      <c r="BC500" s="78" t="s">
        <v>3966</v>
      </c>
      <c r="BD500" s="76">
        <v>151</v>
      </c>
      <c r="BE500" s="78" t="s">
        <v>4019</v>
      </c>
      <c r="BF500" s="76" t="s">
        <v>4790</v>
      </c>
      <c r="BG500" s="78" t="s">
        <v>661</v>
      </c>
      <c r="BH500" s="76" t="s">
        <v>4790</v>
      </c>
      <c r="BI500" s="78" t="s">
        <v>661</v>
      </c>
      <c r="BJ500" s="78" t="s">
        <v>661</v>
      </c>
      <c r="BK500" s="76" t="s">
        <v>256</v>
      </c>
      <c r="BL500" s="79">
        <v>300000</v>
      </c>
      <c r="BM500" s="79">
        <v>222413</v>
      </c>
      <c r="BN500" s="76" t="s">
        <v>256</v>
      </c>
      <c r="BO500" s="76" t="s">
        <v>256</v>
      </c>
      <c r="BP500" s="76" t="s">
        <v>256</v>
      </c>
      <c r="BQ500" s="76" t="s">
        <v>256</v>
      </c>
      <c r="BR500" s="76" t="s">
        <v>256</v>
      </c>
      <c r="BS500" s="76" t="s">
        <v>293</v>
      </c>
      <c r="BT500" s="76" t="s">
        <v>256</v>
      </c>
      <c r="BU500" s="76" t="s">
        <v>256</v>
      </c>
      <c r="BV500" s="76" t="s">
        <v>256</v>
      </c>
      <c r="BW500" s="76" t="s">
        <v>256</v>
      </c>
      <c r="BX500" s="76" t="s">
        <v>256</v>
      </c>
      <c r="BY500" s="76" t="s">
        <v>461</v>
      </c>
      <c r="BZ500" s="76" t="s">
        <v>256</v>
      </c>
      <c r="CA500" s="76" t="s">
        <v>256</v>
      </c>
      <c r="CB500" s="76" t="s">
        <v>256</v>
      </c>
      <c r="CC500" s="76" t="s">
        <v>256</v>
      </c>
      <c r="CD500" s="76" t="s">
        <v>462</v>
      </c>
      <c r="CE500" s="76" t="s">
        <v>296</v>
      </c>
      <c r="CF500" s="76" t="s">
        <v>297</v>
      </c>
      <c r="CG500" s="76" t="s">
        <v>297</v>
      </c>
      <c r="CH500" s="76" t="s">
        <v>297</v>
      </c>
      <c r="CI500" s="76" t="s">
        <v>297</v>
      </c>
      <c r="CJ500" s="76" t="s">
        <v>297</v>
      </c>
      <c r="CK500" s="76" t="s">
        <v>297</v>
      </c>
      <c r="CL500" s="79">
        <v>0</v>
      </c>
      <c r="CM500" s="79">
        <v>0</v>
      </c>
      <c r="CN500" s="79">
        <v>0</v>
      </c>
      <c r="CO500" s="79">
        <v>0</v>
      </c>
      <c r="CP500" s="79">
        <v>0</v>
      </c>
      <c r="CQ500" s="79">
        <v>0</v>
      </c>
      <c r="CR500" s="79">
        <v>0</v>
      </c>
      <c r="CS500" s="79">
        <v>0</v>
      </c>
      <c r="CT500" s="79">
        <v>0</v>
      </c>
      <c r="CU500" s="79">
        <v>2021100052039830</v>
      </c>
      <c r="CV500" s="79" t="s">
        <v>256</v>
      </c>
      <c r="CW500" s="76" t="s">
        <v>256</v>
      </c>
      <c r="CX500" s="79" t="s">
        <v>4791</v>
      </c>
      <c r="CY500" s="79" t="s">
        <v>256</v>
      </c>
      <c r="CZ500" s="79" t="s">
        <v>256</v>
      </c>
      <c r="DA500" s="79" t="s">
        <v>256</v>
      </c>
      <c r="DB500" s="79" t="s">
        <v>256</v>
      </c>
      <c r="DC500" s="79" t="s">
        <v>256</v>
      </c>
      <c r="DD500" s="79" t="s">
        <v>256</v>
      </c>
      <c r="DE500" s="79" t="s">
        <v>256</v>
      </c>
      <c r="DF500" s="44" t="s">
        <v>256</v>
      </c>
    </row>
    <row r="501" spans="1:110" x14ac:dyDescent="0.25">
      <c r="A501" s="76" t="s">
        <v>251</v>
      </c>
      <c r="B501" s="77">
        <v>43770</v>
      </c>
      <c r="C501" s="78" t="s">
        <v>252</v>
      </c>
      <c r="D501" s="78" t="s">
        <v>253</v>
      </c>
      <c r="E501" s="76" t="s">
        <v>254</v>
      </c>
      <c r="F501" s="76" t="s">
        <v>255</v>
      </c>
      <c r="G501" s="76" t="s">
        <v>256</v>
      </c>
      <c r="H501" s="76" t="s">
        <v>257</v>
      </c>
      <c r="I501" s="76" t="s">
        <v>258</v>
      </c>
      <c r="J501" s="78" t="s">
        <v>252</v>
      </c>
      <c r="K501" s="78" t="s">
        <v>259</v>
      </c>
      <c r="L501" s="76" t="s">
        <v>260</v>
      </c>
      <c r="M501" s="76" t="s">
        <v>261</v>
      </c>
      <c r="N501" s="76" t="s">
        <v>4247</v>
      </c>
      <c r="O501" s="76" t="s">
        <v>4248</v>
      </c>
      <c r="P501" s="76" t="s">
        <v>4249</v>
      </c>
      <c r="Q501" s="76" t="s">
        <v>4792</v>
      </c>
      <c r="R501" s="76" t="s">
        <v>3225</v>
      </c>
      <c r="S501" s="76" t="s">
        <v>304</v>
      </c>
      <c r="T501" s="76" t="s">
        <v>338</v>
      </c>
      <c r="U501" s="76" t="s">
        <v>548</v>
      </c>
      <c r="V501" s="79">
        <v>300000</v>
      </c>
      <c r="W501" s="79">
        <v>0</v>
      </c>
      <c r="X501" s="76" t="s">
        <v>4793</v>
      </c>
      <c r="Y501" s="76" t="s">
        <v>610</v>
      </c>
      <c r="Z501" s="76" t="s">
        <v>272</v>
      </c>
      <c r="AA501" s="76" t="s">
        <v>611</v>
      </c>
      <c r="AB501" s="76" t="s">
        <v>612</v>
      </c>
      <c r="AC501" s="76" t="s">
        <v>613</v>
      </c>
      <c r="AD501" s="76" t="s">
        <v>614</v>
      </c>
      <c r="AE501" s="76" t="s">
        <v>222</v>
      </c>
      <c r="AF501" s="76" t="s">
        <v>4794</v>
      </c>
      <c r="AG501" s="76" t="s">
        <v>4795</v>
      </c>
      <c r="AH501" s="76" t="s">
        <v>706</v>
      </c>
      <c r="AI501" s="78" t="s">
        <v>2767</v>
      </c>
      <c r="AJ501" s="78" t="s">
        <v>1610</v>
      </c>
      <c r="AK501" s="79">
        <v>56905</v>
      </c>
      <c r="AL501" s="76" t="s">
        <v>213</v>
      </c>
      <c r="AM501" s="78" t="s">
        <v>4017</v>
      </c>
      <c r="AN501" s="78" t="s">
        <v>4017</v>
      </c>
      <c r="AO501" s="78" t="s">
        <v>4017</v>
      </c>
      <c r="AP501" s="76" t="s">
        <v>232</v>
      </c>
      <c r="AQ501" s="76" t="s">
        <v>232</v>
      </c>
      <c r="AR501" s="79">
        <v>4667</v>
      </c>
      <c r="AS501" s="79" t="s">
        <v>256</v>
      </c>
      <c r="AT501" s="79">
        <v>2733</v>
      </c>
      <c r="AU501" s="76" t="s">
        <v>4796</v>
      </c>
      <c r="AV501" s="79">
        <v>49505</v>
      </c>
      <c r="AW501" s="79">
        <v>0</v>
      </c>
      <c r="AX501" s="79">
        <v>49505</v>
      </c>
      <c r="AY501" s="79">
        <v>0</v>
      </c>
      <c r="AZ501" s="79">
        <v>49505</v>
      </c>
      <c r="BA501" s="76" t="s">
        <v>688</v>
      </c>
      <c r="BB501" s="78" t="s">
        <v>3966</v>
      </c>
      <c r="BC501" s="78" t="s">
        <v>3966</v>
      </c>
      <c r="BD501" s="76">
        <v>149</v>
      </c>
      <c r="BE501" s="78" t="s">
        <v>4019</v>
      </c>
      <c r="BF501" s="76" t="s">
        <v>4797</v>
      </c>
      <c r="BG501" s="78" t="s">
        <v>4019</v>
      </c>
      <c r="BH501" s="76" t="s">
        <v>4797</v>
      </c>
      <c r="BI501" s="78" t="s">
        <v>4019</v>
      </c>
      <c r="BJ501" s="78" t="s">
        <v>4019</v>
      </c>
      <c r="BK501" s="76" t="s">
        <v>256</v>
      </c>
      <c r="BL501" s="79">
        <v>289651</v>
      </c>
      <c r="BM501" s="79">
        <v>240146</v>
      </c>
      <c r="BN501" s="76" t="s">
        <v>256</v>
      </c>
      <c r="BO501" s="76" t="s">
        <v>256</v>
      </c>
      <c r="BP501" s="76" t="s">
        <v>256</v>
      </c>
      <c r="BQ501" s="76" t="s">
        <v>256</v>
      </c>
      <c r="BR501" s="76" t="s">
        <v>613</v>
      </c>
      <c r="BS501" s="76" t="s">
        <v>293</v>
      </c>
      <c r="BT501" s="76" t="s">
        <v>256</v>
      </c>
      <c r="BU501" s="76" t="s">
        <v>256</v>
      </c>
      <c r="BV501" s="76" t="s">
        <v>256</v>
      </c>
      <c r="BW501" s="76" t="s">
        <v>256</v>
      </c>
      <c r="BX501" s="76" t="s">
        <v>256</v>
      </c>
      <c r="BY501" s="76" t="s">
        <v>634</v>
      </c>
      <c r="BZ501" s="76" t="s">
        <v>256</v>
      </c>
      <c r="CA501" s="76" t="s">
        <v>256</v>
      </c>
      <c r="CB501" s="76" t="s">
        <v>256</v>
      </c>
      <c r="CC501" s="76" t="s">
        <v>256</v>
      </c>
      <c r="CD501" s="76" t="s">
        <v>691</v>
      </c>
      <c r="CE501" s="76" t="s">
        <v>296</v>
      </c>
      <c r="CF501" s="76" t="s">
        <v>297</v>
      </c>
      <c r="CG501" s="76" t="s">
        <v>297</v>
      </c>
      <c r="CH501" s="76" t="s">
        <v>297</v>
      </c>
      <c r="CI501" s="76" t="s">
        <v>297</v>
      </c>
      <c r="CJ501" s="76" t="s">
        <v>297</v>
      </c>
      <c r="CK501" s="76" t="s">
        <v>297</v>
      </c>
      <c r="CL501" s="79">
        <v>0</v>
      </c>
      <c r="CM501" s="79">
        <v>0</v>
      </c>
      <c r="CN501" s="79">
        <v>0</v>
      </c>
      <c r="CO501" s="79">
        <v>0</v>
      </c>
      <c r="CP501" s="79">
        <v>0</v>
      </c>
      <c r="CQ501" s="79">
        <v>0</v>
      </c>
      <c r="CR501" s="79">
        <v>0</v>
      </c>
      <c r="CS501" s="79">
        <v>0</v>
      </c>
      <c r="CT501" s="79">
        <v>0</v>
      </c>
      <c r="CU501" s="79">
        <v>2021100052039870</v>
      </c>
      <c r="CV501" s="79" t="s">
        <v>256</v>
      </c>
      <c r="CW501" s="76" t="s">
        <v>256</v>
      </c>
      <c r="CX501" s="79" t="s">
        <v>4798</v>
      </c>
      <c r="CY501" s="79" t="s">
        <v>256</v>
      </c>
      <c r="CZ501" s="79" t="s">
        <v>256</v>
      </c>
      <c r="DA501" s="79" t="s">
        <v>256</v>
      </c>
      <c r="DB501" s="79" t="s">
        <v>256</v>
      </c>
      <c r="DC501" s="79" t="s">
        <v>256</v>
      </c>
      <c r="DD501" s="79" t="s">
        <v>256</v>
      </c>
      <c r="DE501" s="79" t="s">
        <v>256</v>
      </c>
      <c r="DF501" s="44" t="s">
        <v>256</v>
      </c>
    </row>
    <row r="502" spans="1:110" x14ac:dyDescent="0.25">
      <c r="A502" s="76" t="s">
        <v>251</v>
      </c>
      <c r="B502" s="77">
        <v>43770</v>
      </c>
      <c r="C502" s="78" t="s">
        <v>252</v>
      </c>
      <c r="D502" s="78" t="s">
        <v>253</v>
      </c>
      <c r="E502" s="76" t="s">
        <v>254</v>
      </c>
      <c r="F502" s="76" t="s">
        <v>255</v>
      </c>
      <c r="G502" s="76" t="s">
        <v>256</v>
      </c>
      <c r="H502" s="76" t="s">
        <v>257</v>
      </c>
      <c r="I502" s="76" t="s">
        <v>258</v>
      </c>
      <c r="J502" s="78" t="s">
        <v>252</v>
      </c>
      <c r="K502" s="78" t="s">
        <v>259</v>
      </c>
      <c r="L502" s="76" t="s">
        <v>260</v>
      </c>
      <c r="M502" s="76" t="s">
        <v>261</v>
      </c>
      <c r="N502" s="76" t="s">
        <v>2721</v>
      </c>
      <c r="O502" s="76" t="s">
        <v>2722</v>
      </c>
      <c r="P502" s="76" t="s">
        <v>2723</v>
      </c>
      <c r="Q502" s="76" t="s">
        <v>2721</v>
      </c>
      <c r="R502" s="76" t="s">
        <v>470</v>
      </c>
      <c r="S502" s="76" t="s">
        <v>471</v>
      </c>
      <c r="T502" s="76" t="s">
        <v>338</v>
      </c>
      <c r="U502" s="76" t="s">
        <v>203</v>
      </c>
      <c r="V502" s="79">
        <v>300000</v>
      </c>
      <c r="W502" s="79">
        <v>0</v>
      </c>
      <c r="X502" s="76" t="s">
        <v>4799</v>
      </c>
      <c r="Y502" s="76" t="s">
        <v>4800</v>
      </c>
      <c r="Z502" s="76" t="s">
        <v>272</v>
      </c>
      <c r="AA502" s="76" t="s">
        <v>4801</v>
      </c>
      <c r="AB502" s="76" t="s">
        <v>4802</v>
      </c>
      <c r="AC502" s="76" t="s">
        <v>256</v>
      </c>
      <c r="AD502" s="76" t="s">
        <v>4803</v>
      </c>
      <c r="AE502" s="76" t="s">
        <v>222</v>
      </c>
      <c r="AF502" s="76" t="s">
        <v>3354</v>
      </c>
      <c r="AG502" s="76" t="s">
        <v>3348</v>
      </c>
      <c r="AH502" s="76" t="s">
        <v>3349</v>
      </c>
      <c r="AI502" s="78" t="s">
        <v>3662</v>
      </c>
      <c r="AJ502" s="78" t="s">
        <v>1610</v>
      </c>
      <c r="AK502" s="79">
        <v>170282</v>
      </c>
      <c r="AL502" s="76" t="s">
        <v>216</v>
      </c>
      <c r="AM502" s="78" t="s">
        <v>2769</v>
      </c>
      <c r="AN502" s="78" t="s">
        <v>2769</v>
      </c>
      <c r="AO502" s="78" t="s">
        <v>2769</v>
      </c>
      <c r="AP502" s="76" t="s">
        <v>232</v>
      </c>
      <c r="AQ502" s="76" t="s">
        <v>232</v>
      </c>
      <c r="AR502" s="79">
        <v>18585</v>
      </c>
      <c r="AS502" s="79" t="s">
        <v>256</v>
      </c>
      <c r="AT502" s="79">
        <v>2107</v>
      </c>
      <c r="AU502" s="76" t="s">
        <v>4804</v>
      </c>
      <c r="AV502" s="79">
        <v>149590</v>
      </c>
      <c r="AW502" s="79">
        <v>11219</v>
      </c>
      <c r="AX502" s="79">
        <v>138371</v>
      </c>
      <c r="AY502" s="79">
        <v>0</v>
      </c>
      <c r="AZ502" s="79">
        <v>149590</v>
      </c>
      <c r="BA502" s="76" t="s">
        <v>4800</v>
      </c>
      <c r="BB502" s="78" t="s">
        <v>4102</v>
      </c>
      <c r="BC502" s="78" t="s">
        <v>4102</v>
      </c>
      <c r="BD502" s="76">
        <v>162</v>
      </c>
      <c r="BE502" s="78" t="s">
        <v>4805</v>
      </c>
      <c r="BF502" s="76" t="s">
        <v>4806</v>
      </c>
      <c r="BG502" s="78" t="s">
        <v>4805</v>
      </c>
      <c r="BH502" s="76" t="s">
        <v>4806</v>
      </c>
      <c r="BI502" s="78" t="s">
        <v>4805</v>
      </c>
      <c r="BJ502" s="78" t="s">
        <v>4805</v>
      </c>
      <c r="BK502" s="76" t="s">
        <v>256</v>
      </c>
      <c r="BL502" s="79">
        <v>287674</v>
      </c>
      <c r="BM502" s="79">
        <v>138084</v>
      </c>
      <c r="BN502" s="76" t="s">
        <v>290</v>
      </c>
      <c r="BO502" s="76" t="s">
        <v>291</v>
      </c>
      <c r="BP502" s="76" t="s">
        <v>4807</v>
      </c>
      <c r="BQ502" s="76" t="s">
        <v>256</v>
      </c>
      <c r="BR502" s="76" t="s">
        <v>256</v>
      </c>
      <c r="BS502" s="76" t="s">
        <v>293</v>
      </c>
      <c r="BT502" s="76" t="s">
        <v>256</v>
      </c>
      <c r="BU502" s="76" t="s">
        <v>256</v>
      </c>
      <c r="BV502" s="76" t="s">
        <v>256</v>
      </c>
      <c r="BW502" s="76" t="s">
        <v>256</v>
      </c>
      <c r="BX502" s="76" t="s">
        <v>256</v>
      </c>
      <c r="BY502" s="76" t="s">
        <v>634</v>
      </c>
      <c r="BZ502" s="76" t="s">
        <v>256</v>
      </c>
      <c r="CA502" s="76" t="s">
        <v>256</v>
      </c>
      <c r="CB502" s="76" t="s">
        <v>256</v>
      </c>
      <c r="CC502" s="76" t="s">
        <v>256</v>
      </c>
      <c r="CD502" s="76" t="s">
        <v>4808</v>
      </c>
      <c r="CE502" s="76" t="s">
        <v>296</v>
      </c>
      <c r="CF502" s="76" t="s">
        <v>297</v>
      </c>
      <c r="CG502" s="76" t="s">
        <v>297</v>
      </c>
      <c r="CH502" s="76" t="s">
        <v>297</v>
      </c>
      <c r="CI502" s="76" t="s">
        <v>297</v>
      </c>
      <c r="CJ502" s="76" t="s">
        <v>297</v>
      </c>
      <c r="CK502" s="76" t="s">
        <v>297</v>
      </c>
      <c r="CL502" s="79">
        <v>0</v>
      </c>
      <c r="CM502" s="79">
        <v>0</v>
      </c>
      <c r="CN502" s="79">
        <v>0</v>
      </c>
      <c r="CO502" s="79">
        <v>0</v>
      </c>
      <c r="CP502" s="79">
        <v>0</v>
      </c>
      <c r="CQ502" s="79">
        <v>0</v>
      </c>
      <c r="CR502" s="79">
        <v>0</v>
      </c>
      <c r="CS502" s="79">
        <v>0</v>
      </c>
      <c r="CT502" s="79">
        <v>0</v>
      </c>
      <c r="CU502" s="79">
        <v>2021100052039870</v>
      </c>
      <c r="CV502" s="79" t="s">
        <v>256</v>
      </c>
      <c r="CW502" s="76" t="s">
        <v>256</v>
      </c>
      <c r="CX502" s="79" t="s">
        <v>4809</v>
      </c>
      <c r="CY502" s="79" t="s">
        <v>256</v>
      </c>
      <c r="CZ502" s="79" t="s">
        <v>256</v>
      </c>
      <c r="DA502" s="79" t="s">
        <v>256</v>
      </c>
      <c r="DB502" s="79" t="s">
        <v>256</v>
      </c>
      <c r="DC502" s="79" t="s">
        <v>256</v>
      </c>
      <c r="DD502" s="79" t="s">
        <v>256</v>
      </c>
      <c r="DE502" s="79" t="s">
        <v>256</v>
      </c>
      <c r="DF502" s="44" t="s">
        <v>256</v>
      </c>
    </row>
    <row r="503" spans="1:110" x14ac:dyDescent="0.25">
      <c r="A503" s="76" t="s">
        <v>251</v>
      </c>
      <c r="B503" s="77">
        <v>43770</v>
      </c>
      <c r="C503" s="78" t="s">
        <v>252</v>
      </c>
      <c r="D503" s="78" t="s">
        <v>253</v>
      </c>
      <c r="E503" s="76" t="s">
        <v>254</v>
      </c>
      <c r="F503" s="76" t="s">
        <v>255</v>
      </c>
      <c r="G503" s="76" t="s">
        <v>256</v>
      </c>
      <c r="H503" s="76" t="s">
        <v>257</v>
      </c>
      <c r="I503" s="76" t="s">
        <v>258</v>
      </c>
      <c r="J503" s="78" t="s">
        <v>252</v>
      </c>
      <c r="K503" s="78" t="s">
        <v>259</v>
      </c>
      <c r="L503" s="76" t="s">
        <v>260</v>
      </c>
      <c r="M503" s="76" t="s">
        <v>261</v>
      </c>
      <c r="N503" s="76" t="s">
        <v>4692</v>
      </c>
      <c r="O503" s="76" t="s">
        <v>4693</v>
      </c>
      <c r="P503" s="76" t="s">
        <v>4694</v>
      </c>
      <c r="Q503" s="76" t="s">
        <v>4692</v>
      </c>
      <c r="R503" s="76" t="s">
        <v>1449</v>
      </c>
      <c r="S503" s="76" t="s">
        <v>445</v>
      </c>
      <c r="T503" s="76" t="s">
        <v>338</v>
      </c>
      <c r="U503" s="76" t="s">
        <v>203</v>
      </c>
      <c r="V503" s="79">
        <v>300000</v>
      </c>
      <c r="W503" s="79">
        <v>0</v>
      </c>
      <c r="X503" s="76" t="s">
        <v>4810</v>
      </c>
      <c r="Y503" s="76" t="s">
        <v>529</v>
      </c>
      <c r="Z503" s="76" t="s">
        <v>272</v>
      </c>
      <c r="AA503" s="76" t="s">
        <v>496</v>
      </c>
      <c r="AB503" s="76" t="s">
        <v>530</v>
      </c>
      <c r="AC503" s="76" t="s">
        <v>531</v>
      </c>
      <c r="AD503" s="76" t="s">
        <v>532</v>
      </c>
      <c r="AE503" s="76" t="s">
        <v>223</v>
      </c>
      <c r="AF503" s="76" t="s">
        <v>778</v>
      </c>
      <c r="AG503" s="76" t="s">
        <v>2187</v>
      </c>
      <c r="AH503" s="76" t="s">
        <v>555</v>
      </c>
      <c r="AI503" s="78" t="s">
        <v>2836</v>
      </c>
      <c r="AJ503" s="78" t="s">
        <v>4394</v>
      </c>
      <c r="AK503" s="79">
        <v>376071</v>
      </c>
      <c r="AL503" s="76" t="s">
        <v>2177</v>
      </c>
      <c r="AM503" s="78" t="s">
        <v>3814</v>
      </c>
      <c r="AN503" s="78" t="s">
        <v>3814</v>
      </c>
      <c r="AO503" s="78" t="s">
        <v>3814</v>
      </c>
      <c r="AP503" s="76" t="s">
        <v>232</v>
      </c>
      <c r="AQ503" s="76" t="s">
        <v>232</v>
      </c>
      <c r="AR503" s="79">
        <v>119568</v>
      </c>
      <c r="AS503" s="79" t="s">
        <v>256</v>
      </c>
      <c r="AT503" s="79">
        <v>3691</v>
      </c>
      <c r="AU503" s="76" t="s">
        <v>4811</v>
      </c>
      <c r="AV503" s="79">
        <v>252812</v>
      </c>
      <c r="AW503" s="79">
        <v>0</v>
      </c>
      <c r="AX503" s="79">
        <v>252812</v>
      </c>
      <c r="AY503" s="79">
        <v>0</v>
      </c>
      <c r="AZ503" s="79">
        <v>252812</v>
      </c>
      <c r="BA503" s="76" t="s">
        <v>539</v>
      </c>
      <c r="BB503" s="78" t="s">
        <v>3966</v>
      </c>
      <c r="BC503" s="78" t="s">
        <v>3966</v>
      </c>
      <c r="BD503" s="76">
        <v>149</v>
      </c>
      <c r="BE503" s="78" t="s">
        <v>4019</v>
      </c>
      <c r="BF503" s="76" t="s">
        <v>4812</v>
      </c>
      <c r="BG503" s="78" t="s">
        <v>4019</v>
      </c>
      <c r="BH503" s="76" t="s">
        <v>4812</v>
      </c>
      <c r="BI503" s="78" t="s">
        <v>4019</v>
      </c>
      <c r="BJ503" s="78" t="s">
        <v>4019</v>
      </c>
      <c r="BK503" s="76" t="s">
        <v>256</v>
      </c>
      <c r="BL503" s="79">
        <v>252812</v>
      </c>
      <c r="BM503" s="79">
        <v>0</v>
      </c>
      <c r="BN503" s="76" t="s">
        <v>290</v>
      </c>
      <c r="BO503" s="76" t="s">
        <v>291</v>
      </c>
      <c r="BP503" s="76" t="s">
        <v>4813</v>
      </c>
      <c r="BQ503" s="76" t="s">
        <v>256</v>
      </c>
      <c r="BR503" s="76" t="s">
        <v>531</v>
      </c>
      <c r="BS503" s="76" t="s">
        <v>293</v>
      </c>
      <c r="BT503" s="76" t="s">
        <v>256</v>
      </c>
      <c r="BU503" s="76" t="s">
        <v>256</v>
      </c>
      <c r="BV503" s="76" t="s">
        <v>256</v>
      </c>
      <c r="BW503" s="76" t="s">
        <v>256</v>
      </c>
      <c r="BX503" s="76" t="s">
        <v>256</v>
      </c>
      <c r="BY503" s="76" t="s">
        <v>833</v>
      </c>
      <c r="BZ503" s="76" t="s">
        <v>256</v>
      </c>
      <c r="CA503" s="76" t="s">
        <v>256</v>
      </c>
      <c r="CB503" s="76" t="s">
        <v>256</v>
      </c>
      <c r="CC503" s="76" t="s">
        <v>256</v>
      </c>
      <c r="CD503" s="76" t="s">
        <v>542</v>
      </c>
      <c r="CE503" s="76" t="s">
        <v>296</v>
      </c>
      <c r="CF503" s="76" t="s">
        <v>297</v>
      </c>
      <c r="CG503" s="76" t="s">
        <v>297</v>
      </c>
      <c r="CH503" s="76" t="s">
        <v>297</v>
      </c>
      <c r="CI503" s="76" t="s">
        <v>297</v>
      </c>
      <c r="CJ503" s="76" t="s">
        <v>297</v>
      </c>
      <c r="CK503" s="76" t="s">
        <v>297</v>
      </c>
      <c r="CL503" s="79">
        <v>0</v>
      </c>
      <c r="CM503" s="79">
        <v>0</v>
      </c>
      <c r="CN503" s="79">
        <v>0</v>
      </c>
      <c r="CO503" s="79">
        <v>0</v>
      </c>
      <c r="CP503" s="79">
        <v>0</v>
      </c>
      <c r="CQ503" s="79">
        <v>0</v>
      </c>
      <c r="CR503" s="79">
        <v>0</v>
      </c>
      <c r="CS503" s="79">
        <v>0</v>
      </c>
      <c r="CT503" s="79">
        <v>0</v>
      </c>
      <c r="CU503" s="79">
        <v>2021100052040580</v>
      </c>
      <c r="CV503" s="79" t="s">
        <v>256</v>
      </c>
      <c r="CW503" s="76" t="s">
        <v>256</v>
      </c>
      <c r="CX503" s="79" t="s">
        <v>4814</v>
      </c>
      <c r="CY503" s="79" t="s">
        <v>256</v>
      </c>
      <c r="CZ503" s="79" t="s">
        <v>256</v>
      </c>
      <c r="DA503" s="79" t="s">
        <v>256</v>
      </c>
      <c r="DB503" s="79" t="s">
        <v>256</v>
      </c>
      <c r="DC503" s="79" t="s">
        <v>256</v>
      </c>
      <c r="DD503" s="79" t="s">
        <v>256</v>
      </c>
      <c r="DE503" s="79" t="s">
        <v>256</v>
      </c>
      <c r="DF503" s="44" t="s">
        <v>256</v>
      </c>
    </row>
    <row r="504" spans="1:110" x14ac:dyDescent="0.25">
      <c r="A504" s="76" t="s">
        <v>251</v>
      </c>
      <c r="B504" s="77">
        <v>43770</v>
      </c>
      <c r="C504" s="78" t="s">
        <v>252</v>
      </c>
      <c r="D504" s="78" t="s">
        <v>253</v>
      </c>
      <c r="E504" s="76" t="s">
        <v>254</v>
      </c>
      <c r="F504" s="76" t="s">
        <v>255</v>
      </c>
      <c r="G504" s="76" t="s">
        <v>256</v>
      </c>
      <c r="H504" s="76" t="s">
        <v>257</v>
      </c>
      <c r="I504" s="76" t="s">
        <v>258</v>
      </c>
      <c r="J504" s="78" t="s">
        <v>252</v>
      </c>
      <c r="K504" s="78" t="s">
        <v>259</v>
      </c>
      <c r="L504" s="76" t="s">
        <v>260</v>
      </c>
      <c r="M504" s="76" t="s">
        <v>261</v>
      </c>
      <c r="N504" s="76" t="s">
        <v>4815</v>
      </c>
      <c r="O504" s="76" t="s">
        <v>4816</v>
      </c>
      <c r="P504" s="76" t="s">
        <v>4817</v>
      </c>
      <c r="Q504" s="76" t="s">
        <v>4815</v>
      </c>
      <c r="R504" s="76" t="s">
        <v>797</v>
      </c>
      <c r="S504" s="76" t="s">
        <v>359</v>
      </c>
      <c r="T504" s="76" t="s">
        <v>338</v>
      </c>
      <c r="U504" s="76" t="s">
        <v>203</v>
      </c>
      <c r="V504" s="79">
        <v>300000</v>
      </c>
      <c r="W504" s="79">
        <v>0</v>
      </c>
      <c r="X504" s="76" t="s">
        <v>4818</v>
      </c>
      <c r="Y504" s="76" t="s">
        <v>610</v>
      </c>
      <c r="Z504" s="76" t="s">
        <v>272</v>
      </c>
      <c r="AA504" s="76" t="s">
        <v>611</v>
      </c>
      <c r="AB504" s="76" t="s">
        <v>612</v>
      </c>
      <c r="AC504" s="76" t="s">
        <v>613</v>
      </c>
      <c r="AD504" s="76" t="s">
        <v>614</v>
      </c>
      <c r="AE504" s="76" t="s">
        <v>222</v>
      </c>
      <c r="AF504" s="76" t="s">
        <v>4082</v>
      </c>
      <c r="AG504" s="76" t="s">
        <v>430</v>
      </c>
      <c r="AH504" s="76" t="s">
        <v>431</v>
      </c>
      <c r="AI504" s="78" t="s">
        <v>4177</v>
      </c>
      <c r="AJ504" s="78" t="s">
        <v>4819</v>
      </c>
      <c r="AK504" s="79">
        <v>24443</v>
      </c>
      <c r="AL504" s="76" t="s">
        <v>211</v>
      </c>
      <c r="AM504" s="78" t="s">
        <v>4820</v>
      </c>
      <c r="AN504" s="78" t="s">
        <v>4234</v>
      </c>
      <c r="AO504" s="78" t="s">
        <v>4234</v>
      </c>
      <c r="AP504" s="76" t="s">
        <v>317</v>
      </c>
      <c r="AQ504" s="76" t="s">
        <v>232</v>
      </c>
      <c r="AR504" s="79">
        <v>0</v>
      </c>
      <c r="AS504" s="79" t="s">
        <v>256</v>
      </c>
      <c r="AT504" s="79">
        <v>0</v>
      </c>
      <c r="AU504" s="76" t="s">
        <v>256</v>
      </c>
      <c r="AV504" s="79">
        <v>24443</v>
      </c>
      <c r="AW504" s="79">
        <v>0</v>
      </c>
      <c r="AX504" s="79">
        <v>24443</v>
      </c>
      <c r="AY504" s="79">
        <v>0</v>
      </c>
      <c r="AZ504" s="79">
        <v>24443</v>
      </c>
      <c r="BA504" s="76" t="s">
        <v>4815</v>
      </c>
      <c r="BB504" s="78" t="s">
        <v>3355</v>
      </c>
      <c r="BC504" s="78" t="s">
        <v>3355</v>
      </c>
      <c r="BD504" s="76">
        <v>184</v>
      </c>
      <c r="BE504" s="78" t="s">
        <v>3357</v>
      </c>
      <c r="BF504" s="76" t="s">
        <v>4821</v>
      </c>
      <c r="BG504" s="78" t="s">
        <v>4822</v>
      </c>
      <c r="BH504" s="76" t="s">
        <v>4821</v>
      </c>
      <c r="BI504" s="78" t="s">
        <v>4822</v>
      </c>
      <c r="BJ504" s="78" t="s">
        <v>4822</v>
      </c>
      <c r="BK504" s="76" t="s">
        <v>256</v>
      </c>
      <c r="BL504" s="79">
        <v>183254</v>
      </c>
      <c r="BM504" s="79">
        <v>158811</v>
      </c>
      <c r="BN504" s="76" t="s">
        <v>290</v>
      </c>
      <c r="BO504" s="76" t="s">
        <v>291</v>
      </c>
      <c r="BP504" s="76" t="s">
        <v>4823</v>
      </c>
      <c r="BQ504" s="76" t="s">
        <v>256</v>
      </c>
      <c r="BR504" s="76" t="s">
        <v>613</v>
      </c>
      <c r="BS504" s="76" t="s">
        <v>293</v>
      </c>
      <c r="BT504" s="76" t="s">
        <v>256</v>
      </c>
      <c r="BU504" s="76" t="s">
        <v>256</v>
      </c>
      <c r="BV504" s="76" t="s">
        <v>256</v>
      </c>
      <c r="BW504" s="76" t="s">
        <v>256</v>
      </c>
      <c r="BX504" s="76" t="s">
        <v>256</v>
      </c>
      <c r="BY504" s="76" t="s">
        <v>294</v>
      </c>
      <c r="BZ504" s="76" t="s">
        <v>256</v>
      </c>
      <c r="CA504" s="76" t="s">
        <v>256</v>
      </c>
      <c r="CB504" s="76" t="s">
        <v>256</v>
      </c>
      <c r="CC504" s="76" t="s">
        <v>256</v>
      </c>
      <c r="CD504" s="76" t="s">
        <v>691</v>
      </c>
      <c r="CE504" s="76" t="s">
        <v>296</v>
      </c>
      <c r="CF504" s="76" t="s">
        <v>297</v>
      </c>
      <c r="CG504" s="76" t="s">
        <v>297</v>
      </c>
      <c r="CH504" s="76" t="s">
        <v>297</v>
      </c>
      <c r="CI504" s="76" t="s">
        <v>297</v>
      </c>
      <c r="CJ504" s="76" t="s">
        <v>297</v>
      </c>
      <c r="CK504" s="76" t="s">
        <v>297</v>
      </c>
      <c r="CL504" s="79">
        <v>0</v>
      </c>
      <c r="CM504" s="79">
        <v>0</v>
      </c>
      <c r="CN504" s="79">
        <v>0</v>
      </c>
      <c r="CO504" s="79">
        <v>0</v>
      </c>
      <c r="CP504" s="79">
        <v>0</v>
      </c>
      <c r="CQ504" s="79">
        <v>0</v>
      </c>
      <c r="CR504" s="79">
        <v>0</v>
      </c>
      <c r="CS504" s="79">
        <v>0</v>
      </c>
      <c r="CT504" s="79">
        <v>0</v>
      </c>
      <c r="CU504" s="79">
        <v>2021100052065250</v>
      </c>
      <c r="CV504" s="79" t="s">
        <v>256</v>
      </c>
      <c r="CW504" s="76" t="s">
        <v>256</v>
      </c>
      <c r="CX504" s="79" t="s">
        <v>4824</v>
      </c>
      <c r="CY504" s="79" t="s">
        <v>256</v>
      </c>
      <c r="CZ504" s="79" t="s">
        <v>256</v>
      </c>
      <c r="DA504" s="79" t="s">
        <v>256</v>
      </c>
      <c r="DB504" s="79" t="s">
        <v>256</v>
      </c>
      <c r="DC504" s="79" t="s">
        <v>256</v>
      </c>
      <c r="DD504" s="79" t="s">
        <v>256</v>
      </c>
      <c r="DE504" s="79" t="s">
        <v>256</v>
      </c>
      <c r="DF504" s="44" t="s">
        <v>256</v>
      </c>
    </row>
    <row r="505" spans="1:110" x14ac:dyDescent="0.25">
      <c r="A505" s="76" t="s">
        <v>251</v>
      </c>
      <c r="B505" s="77">
        <v>43770</v>
      </c>
      <c r="C505" s="78" t="s">
        <v>252</v>
      </c>
      <c r="D505" s="78" t="s">
        <v>253</v>
      </c>
      <c r="E505" s="76" t="s">
        <v>254</v>
      </c>
      <c r="F505" s="76" t="s">
        <v>255</v>
      </c>
      <c r="G505" s="76" t="s">
        <v>256</v>
      </c>
      <c r="H505" s="76" t="s">
        <v>257</v>
      </c>
      <c r="I505" s="76" t="s">
        <v>258</v>
      </c>
      <c r="J505" s="78" t="s">
        <v>252</v>
      </c>
      <c r="K505" s="78" t="s">
        <v>259</v>
      </c>
      <c r="L505" s="76" t="s">
        <v>260</v>
      </c>
      <c r="M505" s="76" t="s">
        <v>261</v>
      </c>
      <c r="N505" s="76" t="s">
        <v>4815</v>
      </c>
      <c r="O505" s="76" t="s">
        <v>4816</v>
      </c>
      <c r="P505" s="76" t="s">
        <v>4817</v>
      </c>
      <c r="Q505" s="76" t="s">
        <v>4815</v>
      </c>
      <c r="R505" s="76" t="s">
        <v>797</v>
      </c>
      <c r="S505" s="76" t="s">
        <v>359</v>
      </c>
      <c r="T505" s="76" t="s">
        <v>338</v>
      </c>
      <c r="U505" s="76" t="s">
        <v>203</v>
      </c>
      <c r="V505" s="79">
        <v>300000</v>
      </c>
      <c r="W505" s="79">
        <v>0</v>
      </c>
      <c r="X505" s="76" t="s">
        <v>4818</v>
      </c>
      <c r="Y505" s="76" t="s">
        <v>610</v>
      </c>
      <c r="Z505" s="76" t="s">
        <v>272</v>
      </c>
      <c r="AA505" s="76" t="s">
        <v>611</v>
      </c>
      <c r="AB505" s="76" t="s">
        <v>612</v>
      </c>
      <c r="AC505" s="76" t="s">
        <v>613</v>
      </c>
      <c r="AD505" s="76" t="s">
        <v>614</v>
      </c>
      <c r="AE505" s="76" t="s">
        <v>222</v>
      </c>
      <c r="AF505" s="76" t="s">
        <v>4082</v>
      </c>
      <c r="AG505" s="76" t="s">
        <v>430</v>
      </c>
      <c r="AH505" s="76" t="s">
        <v>431</v>
      </c>
      <c r="AI505" s="78" t="s">
        <v>4177</v>
      </c>
      <c r="AJ505" s="78" t="s">
        <v>4819</v>
      </c>
      <c r="AK505" s="79">
        <v>119812</v>
      </c>
      <c r="AL505" s="76" t="s">
        <v>215</v>
      </c>
      <c r="AM505" s="78" t="s">
        <v>3814</v>
      </c>
      <c r="AN505" s="78" t="s">
        <v>3814</v>
      </c>
      <c r="AO505" s="78" t="s">
        <v>3814</v>
      </c>
      <c r="AP505" s="76" t="s">
        <v>232</v>
      </c>
      <c r="AQ505" s="76" t="s">
        <v>232</v>
      </c>
      <c r="AR505" s="79">
        <v>0</v>
      </c>
      <c r="AS505" s="79" t="s">
        <v>256</v>
      </c>
      <c r="AT505" s="79">
        <v>3066</v>
      </c>
      <c r="AU505" s="76" t="s">
        <v>256</v>
      </c>
      <c r="AV505" s="79">
        <v>116746</v>
      </c>
      <c r="AW505" s="79">
        <v>0</v>
      </c>
      <c r="AX505" s="79">
        <v>116746</v>
      </c>
      <c r="AY505" s="79">
        <v>0</v>
      </c>
      <c r="AZ505" s="79">
        <v>116746</v>
      </c>
      <c r="BA505" s="76" t="s">
        <v>688</v>
      </c>
      <c r="BB505" s="78" t="s">
        <v>3966</v>
      </c>
      <c r="BC505" s="78" t="s">
        <v>3966</v>
      </c>
      <c r="BD505" s="76">
        <v>149</v>
      </c>
      <c r="BE505" s="78" t="s">
        <v>4019</v>
      </c>
      <c r="BF505" s="76" t="s">
        <v>4825</v>
      </c>
      <c r="BG505" s="78" t="s">
        <v>4019</v>
      </c>
      <c r="BH505" s="76" t="s">
        <v>4825</v>
      </c>
      <c r="BI505" s="78" t="s">
        <v>4019</v>
      </c>
      <c r="BJ505" s="78" t="s">
        <v>4019</v>
      </c>
      <c r="BK505" s="76" t="s">
        <v>256</v>
      </c>
      <c r="BL505" s="79">
        <v>300000</v>
      </c>
      <c r="BM505" s="79">
        <v>183254</v>
      </c>
      <c r="BN505" s="76" t="s">
        <v>290</v>
      </c>
      <c r="BO505" s="76" t="s">
        <v>291</v>
      </c>
      <c r="BP505" s="76" t="s">
        <v>4823</v>
      </c>
      <c r="BQ505" s="76" t="s">
        <v>256</v>
      </c>
      <c r="BR505" s="76" t="s">
        <v>613</v>
      </c>
      <c r="BS505" s="76" t="s">
        <v>293</v>
      </c>
      <c r="BT505" s="76" t="s">
        <v>256</v>
      </c>
      <c r="BU505" s="76" t="s">
        <v>256</v>
      </c>
      <c r="BV505" s="76" t="s">
        <v>256</v>
      </c>
      <c r="BW505" s="76" t="s">
        <v>256</v>
      </c>
      <c r="BX505" s="76" t="s">
        <v>256</v>
      </c>
      <c r="BY505" s="76" t="s">
        <v>294</v>
      </c>
      <c r="BZ505" s="76" t="s">
        <v>256</v>
      </c>
      <c r="CA505" s="76" t="s">
        <v>256</v>
      </c>
      <c r="CB505" s="76" t="s">
        <v>256</v>
      </c>
      <c r="CC505" s="76" t="s">
        <v>256</v>
      </c>
      <c r="CD505" s="76" t="s">
        <v>691</v>
      </c>
      <c r="CE505" s="76" t="s">
        <v>296</v>
      </c>
      <c r="CF505" s="76" t="s">
        <v>297</v>
      </c>
      <c r="CG505" s="76" t="s">
        <v>297</v>
      </c>
      <c r="CH505" s="76" t="s">
        <v>297</v>
      </c>
      <c r="CI505" s="76" t="s">
        <v>297</v>
      </c>
      <c r="CJ505" s="76" t="s">
        <v>297</v>
      </c>
      <c r="CK505" s="76" t="s">
        <v>297</v>
      </c>
      <c r="CL505" s="79">
        <v>0</v>
      </c>
      <c r="CM505" s="79">
        <v>0</v>
      </c>
      <c r="CN505" s="79">
        <v>0</v>
      </c>
      <c r="CO505" s="79">
        <v>0</v>
      </c>
      <c r="CP505" s="79">
        <v>0</v>
      </c>
      <c r="CQ505" s="79">
        <v>0</v>
      </c>
      <c r="CR505" s="79">
        <v>0</v>
      </c>
      <c r="CS505" s="79">
        <v>0</v>
      </c>
      <c r="CT505" s="79">
        <v>0</v>
      </c>
      <c r="CU505" s="79">
        <v>2021100052040880</v>
      </c>
      <c r="CV505" s="79" t="s">
        <v>256</v>
      </c>
      <c r="CW505" s="76" t="s">
        <v>256</v>
      </c>
      <c r="CX505" s="79" t="s">
        <v>4826</v>
      </c>
      <c r="CY505" s="79" t="s">
        <v>256</v>
      </c>
      <c r="CZ505" s="79" t="s">
        <v>256</v>
      </c>
      <c r="DA505" s="79" t="s">
        <v>256</v>
      </c>
      <c r="DB505" s="79" t="s">
        <v>256</v>
      </c>
      <c r="DC505" s="79" t="s">
        <v>256</v>
      </c>
      <c r="DD505" s="79" t="s">
        <v>256</v>
      </c>
      <c r="DE505" s="79" t="s">
        <v>256</v>
      </c>
      <c r="DF505" s="44" t="s">
        <v>256</v>
      </c>
    </row>
    <row r="506" spans="1:110" x14ac:dyDescent="0.25">
      <c r="A506" s="76" t="s">
        <v>251</v>
      </c>
      <c r="B506" s="77">
        <v>43770</v>
      </c>
      <c r="C506" s="78" t="s">
        <v>252</v>
      </c>
      <c r="D506" s="78" t="s">
        <v>253</v>
      </c>
      <c r="E506" s="76" t="s">
        <v>254</v>
      </c>
      <c r="F506" s="76" t="s">
        <v>255</v>
      </c>
      <c r="G506" s="76" t="s">
        <v>256</v>
      </c>
      <c r="H506" s="76" t="s">
        <v>257</v>
      </c>
      <c r="I506" s="76" t="s">
        <v>258</v>
      </c>
      <c r="J506" s="78" t="s">
        <v>252</v>
      </c>
      <c r="K506" s="78" t="s">
        <v>259</v>
      </c>
      <c r="L506" s="76" t="s">
        <v>260</v>
      </c>
      <c r="M506" s="76" t="s">
        <v>261</v>
      </c>
      <c r="N506" s="76" t="s">
        <v>4441</v>
      </c>
      <c r="O506" s="76" t="s">
        <v>4442</v>
      </c>
      <c r="P506" s="76" t="s">
        <v>4443</v>
      </c>
      <c r="Q506" s="76" t="s">
        <v>4827</v>
      </c>
      <c r="R506" s="76" t="s">
        <v>1790</v>
      </c>
      <c r="S506" s="76" t="s">
        <v>698</v>
      </c>
      <c r="T506" s="76" t="s">
        <v>338</v>
      </c>
      <c r="U506" s="76" t="s">
        <v>627</v>
      </c>
      <c r="V506" s="79">
        <v>300000</v>
      </c>
      <c r="W506" s="79">
        <v>0</v>
      </c>
      <c r="X506" s="76" t="s">
        <v>4828</v>
      </c>
      <c r="Y506" s="76" t="s">
        <v>610</v>
      </c>
      <c r="Z506" s="76" t="s">
        <v>272</v>
      </c>
      <c r="AA506" s="76" t="s">
        <v>611</v>
      </c>
      <c r="AB506" s="76" t="s">
        <v>612</v>
      </c>
      <c r="AC506" s="76" t="s">
        <v>613</v>
      </c>
      <c r="AD506" s="76" t="s">
        <v>614</v>
      </c>
      <c r="AE506" s="76" t="s">
        <v>222</v>
      </c>
      <c r="AF506" s="76" t="s">
        <v>3354</v>
      </c>
      <c r="AG506" s="76" t="s">
        <v>3348</v>
      </c>
      <c r="AH506" s="76" t="s">
        <v>3349</v>
      </c>
      <c r="AI506" s="78" t="s">
        <v>4177</v>
      </c>
      <c r="AJ506" s="78" t="s">
        <v>1611</v>
      </c>
      <c r="AK506" s="79">
        <v>18470</v>
      </c>
      <c r="AL506" s="76" t="s">
        <v>210</v>
      </c>
      <c r="AM506" s="78" t="s">
        <v>4477</v>
      </c>
      <c r="AN506" s="78" t="s">
        <v>4477</v>
      </c>
      <c r="AO506" s="78" t="s">
        <v>4477</v>
      </c>
      <c r="AP506" s="76" t="s">
        <v>317</v>
      </c>
      <c r="AQ506" s="76" t="s">
        <v>232</v>
      </c>
      <c r="AR506" s="79">
        <v>0</v>
      </c>
      <c r="AS506" s="79" t="s">
        <v>256</v>
      </c>
      <c r="AT506" s="79">
        <v>0</v>
      </c>
      <c r="AU506" s="76" t="s">
        <v>256</v>
      </c>
      <c r="AV506" s="79">
        <v>18470</v>
      </c>
      <c r="AW506" s="79">
        <v>0</v>
      </c>
      <c r="AX506" s="79">
        <v>18470</v>
      </c>
      <c r="AY506" s="79">
        <v>0</v>
      </c>
      <c r="AZ506" s="79">
        <v>18470</v>
      </c>
      <c r="BA506" s="76" t="s">
        <v>4441</v>
      </c>
      <c r="BB506" s="78" t="s">
        <v>4089</v>
      </c>
      <c r="BC506" s="78" t="s">
        <v>4089</v>
      </c>
      <c r="BD506" s="76">
        <v>177</v>
      </c>
      <c r="BE506" s="78" t="s">
        <v>4106</v>
      </c>
      <c r="BF506" s="76" t="s">
        <v>4829</v>
      </c>
      <c r="BG506" s="78" t="s">
        <v>4108</v>
      </c>
      <c r="BH506" s="76" t="s">
        <v>4829</v>
      </c>
      <c r="BI506" s="78" t="s">
        <v>4108</v>
      </c>
      <c r="BJ506" s="78" t="s">
        <v>4108</v>
      </c>
      <c r="BK506" s="76" t="s">
        <v>256</v>
      </c>
      <c r="BL506" s="79">
        <v>218709</v>
      </c>
      <c r="BM506" s="79">
        <v>200239</v>
      </c>
      <c r="BN506" s="76" t="s">
        <v>256</v>
      </c>
      <c r="BO506" s="76" t="s">
        <v>256</v>
      </c>
      <c r="BP506" s="76" t="s">
        <v>256</v>
      </c>
      <c r="BQ506" s="76" t="s">
        <v>256</v>
      </c>
      <c r="BR506" s="76" t="s">
        <v>613</v>
      </c>
      <c r="BS506" s="76" t="s">
        <v>293</v>
      </c>
      <c r="BT506" s="76" t="s">
        <v>256</v>
      </c>
      <c r="BU506" s="76" t="s">
        <v>256</v>
      </c>
      <c r="BV506" s="76" t="s">
        <v>256</v>
      </c>
      <c r="BW506" s="76" t="s">
        <v>256</v>
      </c>
      <c r="BX506" s="76" t="s">
        <v>256</v>
      </c>
      <c r="BY506" s="76" t="s">
        <v>294</v>
      </c>
      <c r="BZ506" s="76" t="s">
        <v>256</v>
      </c>
      <c r="CA506" s="76" t="s">
        <v>256</v>
      </c>
      <c r="CB506" s="76" t="s">
        <v>256</v>
      </c>
      <c r="CC506" s="76" t="s">
        <v>256</v>
      </c>
      <c r="CD506" s="76" t="s">
        <v>691</v>
      </c>
      <c r="CE506" s="76" t="s">
        <v>296</v>
      </c>
      <c r="CF506" s="76" t="s">
        <v>297</v>
      </c>
      <c r="CG506" s="76" t="s">
        <v>297</v>
      </c>
      <c r="CH506" s="76" t="s">
        <v>297</v>
      </c>
      <c r="CI506" s="76" t="s">
        <v>297</v>
      </c>
      <c r="CJ506" s="76" t="s">
        <v>297</v>
      </c>
      <c r="CK506" s="76" t="s">
        <v>297</v>
      </c>
      <c r="CL506" s="79">
        <v>0</v>
      </c>
      <c r="CM506" s="79">
        <v>0</v>
      </c>
      <c r="CN506" s="79">
        <v>0</v>
      </c>
      <c r="CO506" s="79">
        <v>0</v>
      </c>
      <c r="CP506" s="79">
        <v>0</v>
      </c>
      <c r="CQ506" s="79">
        <v>0</v>
      </c>
      <c r="CR506" s="79">
        <v>0</v>
      </c>
      <c r="CS506" s="79">
        <v>0</v>
      </c>
      <c r="CT506" s="79">
        <v>0</v>
      </c>
      <c r="CU506" s="79">
        <v>2021100052062740</v>
      </c>
      <c r="CV506" s="79" t="s">
        <v>256</v>
      </c>
      <c r="CW506" s="76" t="s">
        <v>256</v>
      </c>
      <c r="CX506" s="79" t="s">
        <v>4830</v>
      </c>
      <c r="CY506" s="79" t="s">
        <v>256</v>
      </c>
      <c r="CZ506" s="79" t="s">
        <v>256</v>
      </c>
      <c r="DA506" s="79" t="s">
        <v>256</v>
      </c>
      <c r="DB506" s="79" t="s">
        <v>256</v>
      </c>
      <c r="DC506" s="79" t="s">
        <v>256</v>
      </c>
      <c r="DD506" s="79" t="s">
        <v>256</v>
      </c>
      <c r="DE506" s="79" t="s">
        <v>256</v>
      </c>
      <c r="DF506" s="44" t="s">
        <v>256</v>
      </c>
    </row>
    <row r="507" spans="1:110" x14ac:dyDescent="0.25">
      <c r="A507" s="76" t="s">
        <v>251</v>
      </c>
      <c r="B507" s="77">
        <v>43770</v>
      </c>
      <c r="C507" s="78" t="s">
        <v>252</v>
      </c>
      <c r="D507" s="78" t="s">
        <v>253</v>
      </c>
      <c r="E507" s="76" t="s">
        <v>254</v>
      </c>
      <c r="F507" s="76" t="s">
        <v>255</v>
      </c>
      <c r="G507" s="76" t="s">
        <v>256</v>
      </c>
      <c r="H507" s="76" t="s">
        <v>257</v>
      </c>
      <c r="I507" s="76" t="s">
        <v>258</v>
      </c>
      <c r="J507" s="78" t="s">
        <v>252</v>
      </c>
      <c r="K507" s="78" t="s">
        <v>259</v>
      </c>
      <c r="L507" s="76" t="s">
        <v>260</v>
      </c>
      <c r="M507" s="76" t="s">
        <v>261</v>
      </c>
      <c r="N507" s="76" t="s">
        <v>4441</v>
      </c>
      <c r="O507" s="76" t="s">
        <v>4442</v>
      </c>
      <c r="P507" s="76" t="s">
        <v>4443</v>
      </c>
      <c r="Q507" s="76" t="s">
        <v>4827</v>
      </c>
      <c r="R507" s="76" t="s">
        <v>1790</v>
      </c>
      <c r="S507" s="76" t="s">
        <v>698</v>
      </c>
      <c r="T507" s="76" t="s">
        <v>338</v>
      </c>
      <c r="U507" s="76" t="s">
        <v>627</v>
      </c>
      <c r="V507" s="79">
        <v>300000</v>
      </c>
      <c r="W507" s="79">
        <v>0</v>
      </c>
      <c r="X507" s="76" t="s">
        <v>4828</v>
      </c>
      <c r="Y507" s="76" t="s">
        <v>610</v>
      </c>
      <c r="Z507" s="76" t="s">
        <v>272</v>
      </c>
      <c r="AA507" s="76" t="s">
        <v>611</v>
      </c>
      <c r="AB507" s="76" t="s">
        <v>612</v>
      </c>
      <c r="AC507" s="76" t="s">
        <v>613</v>
      </c>
      <c r="AD507" s="76" t="s">
        <v>614</v>
      </c>
      <c r="AE507" s="76" t="s">
        <v>222</v>
      </c>
      <c r="AF507" s="76" t="s">
        <v>3354</v>
      </c>
      <c r="AG507" s="76" t="s">
        <v>3348</v>
      </c>
      <c r="AH507" s="76" t="s">
        <v>3349</v>
      </c>
      <c r="AI507" s="78" t="s">
        <v>4177</v>
      </c>
      <c r="AJ507" s="78" t="s">
        <v>1611</v>
      </c>
      <c r="AK507" s="79">
        <v>20355</v>
      </c>
      <c r="AL507" s="76" t="s">
        <v>211</v>
      </c>
      <c r="AM507" s="78" t="s">
        <v>4689</v>
      </c>
      <c r="AN507" s="78" t="s">
        <v>4689</v>
      </c>
      <c r="AO507" s="78" t="s">
        <v>4689</v>
      </c>
      <c r="AP507" s="76" t="s">
        <v>232</v>
      </c>
      <c r="AQ507" s="76" t="s">
        <v>232</v>
      </c>
      <c r="AR507" s="79">
        <v>3397</v>
      </c>
      <c r="AS507" s="79" t="s">
        <v>256</v>
      </c>
      <c r="AT507" s="79">
        <v>673</v>
      </c>
      <c r="AU507" s="76" t="s">
        <v>4831</v>
      </c>
      <c r="AV507" s="79">
        <v>16285</v>
      </c>
      <c r="AW507" s="79">
        <v>0</v>
      </c>
      <c r="AX507" s="79">
        <v>16285</v>
      </c>
      <c r="AY507" s="79">
        <v>0</v>
      </c>
      <c r="AZ507" s="79">
        <v>16285</v>
      </c>
      <c r="BA507" s="76" t="s">
        <v>688</v>
      </c>
      <c r="BB507" s="78" t="s">
        <v>3966</v>
      </c>
      <c r="BC507" s="78" t="s">
        <v>3966</v>
      </c>
      <c r="BD507" s="76">
        <v>151</v>
      </c>
      <c r="BE507" s="78" t="s">
        <v>4019</v>
      </c>
      <c r="BF507" s="76" t="s">
        <v>4832</v>
      </c>
      <c r="BG507" s="78" t="s">
        <v>661</v>
      </c>
      <c r="BH507" s="76" t="s">
        <v>4832</v>
      </c>
      <c r="BI507" s="78" t="s">
        <v>661</v>
      </c>
      <c r="BJ507" s="78" t="s">
        <v>661</v>
      </c>
      <c r="BK507" s="76" t="s">
        <v>256</v>
      </c>
      <c r="BL507" s="79">
        <v>234994</v>
      </c>
      <c r="BM507" s="79">
        <v>218709</v>
      </c>
      <c r="BN507" s="76" t="s">
        <v>256</v>
      </c>
      <c r="BO507" s="76" t="s">
        <v>256</v>
      </c>
      <c r="BP507" s="76" t="s">
        <v>256</v>
      </c>
      <c r="BQ507" s="76" t="s">
        <v>256</v>
      </c>
      <c r="BR507" s="76" t="s">
        <v>613</v>
      </c>
      <c r="BS507" s="76" t="s">
        <v>293</v>
      </c>
      <c r="BT507" s="76" t="s">
        <v>256</v>
      </c>
      <c r="BU507" s="76" t="s">
        <v>256</v>
      </c>
      <c r="BV507" s="76" t="s">
        <v>256</v>
      </c>
      <c r="BW507" s="76" t="s">
        <v>256</v>
      </c>
      <c r="BX507" s="76" t="s">
        <v>256</v>
      </c>
      <c r="BY507" s="76" t="s">
        <v>294</v>
      </c>
      <c r="BZ507" s="76" t="s">
        <v>256</v>
      </c>
      <c r="CA507" s="76" t="s">
        <v>256</v>
      </c>
      <c r="CB507" s="76" t="s">
        <v>256</v>
      </c>
      <c r="CC507" s="76" t="s">
        <v>256</v>
      </c>
      <c r="CD507" s="76" t="s">
        <v>691</v>
      </c>
      <c r="CE507" s="76" t="s">
        <v>296</v>
      </c>
      <c r="CF507" s="76" t="s">
        <v>297</v>
      </c>
      <c r="CG507" s="76" t="s">
        <v>297</v>
      </c>
      <c r="CH507" s="76" t="s">
        <v>297</v>
      </c>
      <c r="CI507" s="76" t="s">
        <v>297</v>
      </c>
      <c r="CJ507" s="76" t="s">
        <v>297</v>
      </c>
      <c r="CK507" s="76" t="s">
        <v>297</v>
      </c>
      <c r="CL507" s="79">
        <v>0</v>
      </c>
      <c r="CM507" s="79">
        <v>0</v>
      </c>
      <c r="CN507" s="79">
        <v>0</v>
      </c>
      <c r="CO507" s="79">
        <v>0</v>
      </c>
      <c r="CP507" s="79">
        <v>0</v>
      </c>
      <c r="CQ507" s="79">
        <v>0</v>
      </c>
      <c r="CR507" s="79">
        <v>0</v>
      </c>
      <c r="CS507" s="79">
        <v>0</v>
      </c>
      <c r="CT507" s="79">
        <v>0</v>
      </c>
      <c r="CU507" s="79">
        <v>2021100052041980</v>
      </c>
      <c r="CV507" s="79" t="s">
        <v>256</v>
      </c>
      <c r="CW507" s="76" t="s">
        <v>256</v>
      </c>
      <c r="CX507" s="79" t="s">
        <v>4833</v>
      </c>
      <c r="CY507" s="79" t="s">
        <v>256</v>
      </c>
      <c r="CZ507" s="79" t="s">
        <v>256</v>
      </c>
      <c r="DA507" s="79" t="s">
        <v>256</v>
      </c>
      <c r="DB507" s="79" t="s">
        <v>256</v>
      </c>
      <c r="DC507" s="79" t="s">
        <v>256</v>
      </c>
      <c r="DD507" s="79" t="s">
        <v>256</v>
      </c>
      <c r="DE507" s="79" t="s">
        <v>256</v>
      </c>
      <c r="DF507" s="44" t="s">
        <v>256</v>
      </c>
    </row>
    <row r="508" spans="1:110" x14ac:dyDescent="0.25">
      <c r="A508" s="76" t="s">
        <v>251</v>
      </c>
      <c r="B508" s="77">
        <v>43770</v>
      </c>
      <c r="C508" s="78" t="s">
        <v>252</v>
      </c>
      <c r="D508" s="78" t="s">
        <v>253</v>
      </c>
      <c r="E508" s="76" t="s">
        <v>254</v>
      </c>
      <c r="F508" s="76" t="s">
        <v>255</v>
      </c>
      <c r="G508" s="76" t="s">
        <v>256</v>
      </c>
      <c r="H508" s="76" t="s">
        <v>257</v>
      </c>
      <c r="I508" s="76" t="s">
        <v>258</v>
      </c>
      <c r="J508" s="78" t="s">
        <v>252</v>
      </c>
      <c r="K508" s="78" t="s">
        <v>259</v>
      </c>
      <c r="L508" s="76" t="s">
        <v>260</v>
      </c>
      <c r="M508" s="76" t="s">
        <v>261</v>
      </c>
      <c r="N508" s="76" t="s">
        <v>4834</v>
      </c>
      <c r="O508" s="76" t="s">
        <v>4835</v>
      </c>
      <c r="P508" s="76" t="s">
        <v>4836</v>
      </c>
      <c r="Q508" s="76" t="s">
        <v>4837</v>
      </c>
      <c r="R508" s="76" t="s">
        <v>771</v>
      </c>
      <c r="S508" s="76" t="s">
        <v>337</v>
      </c>
      <c r="T508" s="76" t="s">
        <v>338</v>
      </c>
      <c r="U508" s="76" t="s">
        <v>548</v>
      </c>
      <c r="V508" s="79">
        <v>300000</v>
      </c>
      <c r="W508" s="79">
        <v>0</v>
      </c>
      <c r="X508" s="76" t="s">
        <v>4838</v>
      </c>
      <c r="Y508" s="76" t="s">
        <v>4839</v>
      </c>
      <c r="Z508" s="76" t="s">
        <v>4840</v>
      </c>
      <c r="AA508" s="76" t="s">
        <v>4841</v>
      </c>
      <c r="AB508" s="76" t="s">
        <v>256</v>
      </c>
      <c r="AC508" s="76" t="s">
        <v>296</v>
      </c>
      <c r="AD508" s="76" t="s">
        <v>4842</v>
      </c>
      <c r="AE508" s="76" t="s">
        <v>222</v>
      </c>
      <c r="AF508" s="76" t="s">
        <v>4843</v>
      </c>
      <c r="AG508" s="76" t="s">
        <v>3842</v>
      </c>
      <c r="AH508" s="76" t="s">
        <v>3349</v>
      </c>
      <c r="AI508" s="78" t="s">
        <v>1628</v>
      </c>
      <c r="AJ508" s="78" t="s">
        <v>3618</v>
      </c>
      <c r="AK508" s="79">
        <v>40505</v>
      </c>
      <c r="AL508" s="76" t="s">
        <v>212</v>
      </c>
      <c r="AM508" s="78" t="s">
        <v>4546</v>
      </c>
      <c r="AN508" s="78" t="s">
        <v>2836</v>
      </c>
      <c r="AO508" s="78" t="s">
        <v>4394</v>
      </c>
      <c r="AP508" s="76" t="s">
        <v>373</v>
      </c>
      <c r="AQ508" s="76" t="s">
        <v>373</v>
      </c>
      <c r="AR508" s="79">
        <v>2272</v>
      </c>
      <c r="AS508" s="79" t="s">
        <v>256</v>
      </c>
      <c r="AT508" s="79">
        <v>0</v>
      </c>
      <c r="AU508" s="76" t="s">
        <v>4844</v>
      </c>
      <c r="AV508" s="79">
        <v>38233</v>
      </c>
      <c r="AW508" s="79">
        <v>0</v>
      </c>
      <c r="AX508" s="79">
        <v>38233</v>
      </c>
      <c r="AY508" s="79">
        <v>0</v>
      </c>
      <c r="AZ508" s="79">
        <v>38233</v>
      </c>
      <c r="BA508" s="76" t="s">
        <v>4834</v>
      </c>
      <c r="BB508" s="78" t="s">
        <v>1610</v>
      </c>
      <c r="BC508" s="78" t="s">
        <v>661</v>
      </c>
      <c r="BD508" s="76">
        <v>174</v>
      </c>
      <c r="BE508" s="78" t="s">
        <v>3355</v>
      </c>
      <c r="BF508" s="76" t="s">
        <v>4845</v>
      </c>
      <c r="BG508" s="78" t="s">
        <v>4478</v>
      </c>
      <c r="BH508" s="76" t="s">
        <v>4845</v>
      </c>
      <c r="BI508" s="78" t="s">
        <v>4478</v>
      </c>
      <c r="BJ508" s="78" t="s">
        <v>4478</v>
      </c>
      <c r="BK508" s="76" t="s">
        <v>256</v>
      </c>
      <c r="BL508" s="79">
        <v>300000</v>
      </c>
      <c r="BM508" s="79">
        <v>261767</v>
      </c>
      <c r="BN508" s="76" t="s">
        <v>256</v>
      </c>
      <c r="BO508" s="76" t="s">
        <v>256</v>
      </c>
      <c r="BP508" s="76" t="s">
        <v>256</v>
      </c>
      <c r="BQ508" s="76" t="s">
        <v>256</v>
      </c>
      <c r="BR508" s="76" t="s">
        <v>256</v>
      </c>
      <c r="BS508" s="76" t="s">
        <v>293</v>
      </c>
      <c r="BT508" s="76" t="s">
        <v>256</v>
      </c>
      <c r="BU508" s="76" t="s">
        <v>256</v>
      </c>
      <c r="BV508" s="76" t="s">
        <v>256</v>
      </c>
      <c r="BW508" s="76" t="s">
        <v>256</v>
      </c>
      <c r="BX508" s="76" t="s">
        <v>256</v>
      </c>
      <c r="BY508" s="76" t="s">
        <v>294</v>
      </c>
      <c r="BZ508" s="76" t="s">
        <v>256</v>
      </c>
      <c r="CA508" s="76" t="s">
        <v>256</v>
      </c>
      <c r="CB508" s="76" t="s">
        <v>256</v>
      </c>
      <c r="CC508" s="76" t="s">
        <v>256</v>
      </c>
      <c r="CD508" s="76" t="s">
        <v>4846</v>
      </c>
      <c r="CE508" s="76" t="s">
        <v>296</v>
      </c>
      <c r="CF508" s="76" t="s">
        <v>297</v>
      </c>
      <c r="CG508" s="76" t="s">
        <v>297</v>
      </c>
      <c r="CH508" s="76" t="s">
        <v>297</v>
      </c>
      <c r="CI508" s="76" t="s">
        <v>297</v>
      </c>
      <c r="CJ508" s="76" t="s">
        <v>297</v>
      </c>
      <c r="CK508" s="76" t="s">
        <v>297</v>
      </c>
      <c r="CL508" s="79">
        <v>0</v>
      </c>
      <c r="CM508" s="79">
        <v>0</v>
      </c>
      <c r="CN508" s="79">
        <v>0</v>
      </c>
      <c r="CO508" s="79">
        <v>0</v>
      </c>
      <c r="CP508" s="79">
        <v>0</v>
      </c>
      <c r="CQ508" s="79">
        <v>0</v>
      </c>
      <c r="CR508" s="79">
        <v>0</v>
      </c>
      <c r="CS508" s="79">
        <v>0</v>
      </c>
      <c r="CT508" s="79">
        <v>0</v>
      </c>
      <c r="CU508" s="79">
        <v>2021100052042140</v>
      </c>
      <c r="CV508" s="79" t="s">
        <v>256</v>
      </c>
      <c r="CW508" s="76" t="s">
        <v>256</v>
      </c>
      <c r="CX508" s="79" t="s">
        <v>4847</v>
      </c>
      <c r="CY508" s="79" t="s">
        <v>256</v>
      </c>
      <c r="CZ508" s="79" t="s">
        <v>256</v>
      </c>
      <c r="DA508" s="79" t="s">
        <v>256</v>
      </c>
      <c r="DB508" s="79" t="s">
        <v>256</v>
      </c>
      <c r="DC508" s="79" t="s">
        <v>256</v>
      </c>
      <c r="DD508" s="79" t="s">
        <v>256</v>
      </c>
      <c r="DE508" s="79" t="s">
        <v>256</v>
      </c>
      <c r="DF508" s="44" t="s">
        <v>256</v>
      </c>
    </row>
    <row r="509" spans="1:110" x14ac:dyDescent="0.25">
      <c r="A509" s="76" t="s">
        <v>251</v>
      </c>
      <c r="B509" s="77">
        <v>43770</v>
      </c>
      <c r="C509" s="78" t="s">
        <v>252</v>
      </c>
      <c r="D509" s="78" t="s">
        <v>253</v>
      </c>
      <c r="E509" s="76" t="s">
        <v>254</v>
      </c>
      <c r="F509" s="76" t="s">
        <v>255</v>
      </c>
      <c r="G509" s="76" t="s">
        <v>256</v>
      </c>
      <c r="H509" s="76" t="s">
        <v>257</v>
      </c>
      <c r="I509" s="76" t="s">
        <v>258</v>
      </c>
      <c r="J509" s="78" t="s">
        <v>252</v>
      </c>
      <c r="K509" s="78" t="s">
        <v>259</v>
      </c>
      <c r="L509" s="76" t="s">
        <v>260</v>
      </c>
      <c r="M509" s="76" t="s">
        <v>261</v>
      </c>
      <c r="N509" s="76" t="s">
        <v>1386</v>
      </c>
      <c r="O509" s="76" t="s">
        <v>1387</v>
      </c>
      <c r="P509" s="76" t="s">
        <v>1388</v>
      </c>
      <c r="Q509" s="76" t="s">
        <v>1386</v>
      </c>
      <c r="R509" s="76" t="s">
        <v>1389</v>
      </c>
      <c r="S509" s="76" t="s">
        <v>422</v>
      </c>
      <c r="T509" s="76" t="s">
        <v>338</v>
      </c>
      <c r="U509" s="76" t="s">
        <v>203</v>
      </c>
      <c r="V509" s="79">
        <v>300000</v>
      </c>
      <c r="W509" s="79">
        <v>0</v>
      </c>
      <c r="X509" s="76" t="s">
        <v>4848</v>
      </c>
      <c r="Y509" s="76" t="s">
        <v>610</v>
      </c>
      <c r="Z509" s="76" t="s">
        <v>362</v>
      </c>
      <c r="AA509" s="76" t="s">
        <v>611</v>
      </c>
      <c r="AB509" s="76" t="s">
        <v>612</v>
      </c>
      <c r="AC509" s="76" t="s">
        <v>613</v>
      </c>
      <c r="AD509" s="76" t="s">
        <v>614</v>
      </c>
      <c r="AE509" s="76" t="s">
        <v>222</v>
      </c>
      <c r="AF509" s="76" t="s">
        <v>2929</v>
      </c>
      <c r="AG509" s="76" t="s">
        <v>2930</v>
      </c>
      <c r="AH509" s="76" t="s">
        <v>431</v>
      </c>
      <c r="AI509" s="78" t="s">
        <v>1628</v>
      </c>
      <c r="AJ509" s="78" t="s">
        <v>1628</v>
      </c>
      <c r="AK509" s="79">
        <v>31445</v>
      </c>
      <c r="AL509" s="76" t="s">
        <v>212</v>
      </c>
      <c r="AM509" s="78" t="s">
        <v>4546</v>
      </c>
      <c r="AN509" s="78" t="s">
        <v>4437</v>
      </c>
      <c r="AO509" s="78" t="s">
        <v>4394</v>
      </c>
      <c r="AP509" s="76" t="s">
        <v>373</v>
      </c>
      <c r="AQ509" s="76" t="s">
        <v>373</v>
      </c>
      <c r="AR509" s="79">
        <v>0</v>
      </c>
      <c r="AS509" s="79" t="s">
        <v>256</v>
      </c>
      <c r="AT509" s="79">
        <v>0</v>
      </c>
      <c r="AU509" s="76" t="s">
        <v>256</v>
      </c>
      <c r="AV509" s="79">
        <v>31445</v>
      </c>
      <c r="AW509" s="79">
        <v>0</v>
      </c>
      <c r="AX509" s="79">
        <v>31445</v>
      </c>
      <c r="AY509" s="79">
        <v>0</v>
      </c>
      <c r="AZ509" s="79">
        <v>31445</v>
      </c>
      <c r="BA509" s="76" t="s">
        <v>1386</v>
      </c>
      <c r="BB509" s="78" t="s">
        <v>1609</v>
      </c>
      <c r="BC509" s="78" t="s">
        <v>1609</v>
      </c>
      <c r="BD509" s="76">
        <v>141</v>
      </c>
      <c r="BE509" s="78" t="s">
        <v>4084</v>
      </c>
      <c r="BF509" s="76" t="s">
        <v>4849</v>
      </c>
      <c r="BG509" s="78" t="s">
        <v>2769</v>
      </c>
      <c r="BH509" s="76" t="s">
        <v>4849</v>
      </c>
      <c r="BI509" s="78" t="s">
        <v>2769</v>
      </c>
      <c r="BJ509" s="78" t="s">
        <v>2769</v>
      </c>
      <c r="BK509" s="76" t="s">
        <v>256</v>
      </c>
      <c r="BL509" s="79">
        <v>72855</v>
      </c>
      <c r="BM509" s="79">
        <v>41410</v>
      </c>
      <c r="BN509" s="76" t="s">
        <v>256</v>
      </c>
      <c r="BO509" s="76" t="s">
        <v>256</v>
      </c>
      <c r="BP509" s="76" t="s">
        <v>256</v>
      </c>
      <c r="BQ509" s="76" t="s">
        <v>256</v>
      </c>
      <c r="BR509" s="76" t="s">
        <v>613</v>
      </c>
      <c r="BS509" s="76" t="s">
        <v>293</v>
      </c>
      <c r="BT509" s="76" t="s">
        <v>256</v>
      </c>
      <c r="BU509" s="76" t="s">
        <v>256</v>
      </c>
      <c r="BV509" s="76" t="s">
        <v>256</v>
      </c>
      <c r="BW509" s="76" t="s">
        <v>256</v>
      </c>
      <c r="BX509" s="76" t="s">
        <v>256</v>
      </c>
      <c r="BY509" s="76" t="s">
        <v>1394</v>
      </c>
      <c r="BZ509" s="76" t="s">
        <v>256</v>
      </c>
      <c r="CA509" s="76" t="s">
        <v>256</v>
      </c>
      <c r="CB509" s="76" t="s">
        <v>256</v>
      </c>
      <c r="CC509" s="76" t="s">
        <v>256</v>
      </c>
      <c r="CD509" s="76" t="s">
        <v>620</v>
      </c>
      <c r="CE509" s="76" t="s">
        <v>296</v>
      </c>
      <c r="CF509" s="76" t="s">
        <v>297</v>
      </c>
      <c r="CG509" s="76" t="s">
        <v>297</v>
      </c>
      <c r="CH509" s="76" t="s">
        <v>297</v>
      </c>
      <c r="CI509" s="76" t="s">
        <v>297</v>
      </c>
      <c r="CJ509" s="76" t="s">
        <v>297</v>
      </c>
      <c r="CK509" s="76" t="s">
        <v>297</v>
      </c>
      <c r="CL509" s="79">
        <v>0</v>
      </c>
      <c r="CM509" s="79">
        <v>0</v>
      </c>
      <c r="CN509" s="79">
        <v>0</v>
      </c>
      <c r="CO509" s="79">
        <v>0</v>
      </c>
      <c r="CP509" s="79">
        <v>0</v>
      </c>
      <c r="CQ509" s="79">
        <v>0</v>
      </c>
      <c r="CR509" s="79">
        <v>0</v>
      </c>
      <c r="CS509" s="79">
        <v>0</v>
      </c>
      <c r="CT509" s="79">
        <v>0</v>
      </c>
      <c r="CU509" s="79">
        <v>2021100052042140</v>
      </c>
      <c r="CV509" s="79" t="s">
        <v>256</v>
      </c>
      <c r="CW509" s="76" t="s">
        <v>256</v>
      </c>
      <c r="CX509" s="79" t="s">
        <v>4850</v>
      </c>
      <c r="CY509" s="79" t="s">
        <v>256</v>
      </c>
      <c r="CZ509" s="79" t="s">
        <v>256</v>
      </c>
      <c r="DA509" s="79" t="s">
        <v>256</v>
      </c>
      <c r="DB509" s="79" t="s">
        <v>256</v>
      </c>
      <c r="DC509" s="79" t="s">
        <v>256</v>
      </c>
      <c r="DD509" s="79" t="s">
        <v>256</v>
      </c>
      <c r="DE509" s="79" t="s">
        <v>256</v>
      </c>
      <c r="DF509" s="44" t="s">
        <v>256</v>
      </c>
    </row>
    <row r="510" spans="1:110" x14ac:dyDescent="0.25">
      <c r="A510" s="76" t="s">
        <v>251</v>
      </c>
      <c r="B510" s="77">
        <v>43770</v>
      </c>
      <c r="C510" s="78" t="s">
        <v>252</v>
      </c>
      <c r="D510" s="78" t="s">
        <v>253</v>
      </c>
      <c r="E510" s="76" t="s">
        <v>254</v>
      </c>
      <c r="F510" s="76" t="s">
        <v>255</v>
      </c>
      <c r="G510" s="76" t="s">
        <v>256</v>
      </c>
      <c r="H510" s="76" t="s">
        <v>257</v>
      </c>
      <c r="I510" s="76" t="s">
        <v>258</v>
      </c>
      <c r="J510" s="78" t="s">
        <v>252</v>
      </c>
      <c r="K510" s="78" t="s">
        <v>259</v>
      </c>
      <c r="L510" s="76" t="s">
        <v>260</v>
      </c>
      <c r="M510" s="76" t="s">
        <v>261</v>
      </c>
      <c r="N510" s="76" t="s">
        <v>4441</v>
      </c>
      <c r="O510" s="76" t="s">
        <v>4442</v>
      </c>
      <c r="P510" s="76" t="s">
        <v>4443</v>
      </c>
      <c r="Q510" s="76" t="s">
        <v>4441</v>
      </c>
      <c r="R510" s="76" t="s">
        <v>421</v>
      </c>
      <c r="S510" s="76" t="s">
        <v>422</v>
      </c>
      <c r="T510" s="76" t="s">
        <v>338</v>
      </c>
      <c r="U510" s="76" t="s">
        <v>203</v>
      </c>
      <c r="V510" s="79">
        <v>300000</v>
      </c>
      <c r="W510" s="79">
        <v>0</v>
      </c>
      <c r="X510" s="76" t="s">
        <v>4851</v>
      </c>
      <c r="Y510" s="76" t="s">
        <v>610</v>
      </c>
      <c r="Z510" s="76" t="s">
        <v>272</v>
      </c>
      <c r="AA510" s="76" t="s">
        <v>611</v>
      </c>
      <c r="AB510" s="76" t="s">
        <v>612</v>
      </c>
      <c r="AC510" s="76" t="s">
        <v>613</v>
      </c>
      <c r="AD510" s="76" t="s">
        <v>614</v>
      </c>
      <c r="AE510" s="76" t="s">
        <v>222</v>
      </c>
      <c r="AF510" s="76" t="s">
        <v>3354</v>
      </c>
      <c r="AG510" s="76" t="s">
        <v>3348</v>
      </c>
      <c r="AH510" s="76" t="s">
        <v>3349</v>
      </c>
      <c r="AI510" s="78" t="s">
        <v>4546</v>
      </c>
      <c r="AJ510" s="78" t="s">
        <v>1611</v>
      </c>
      <c r="AK510" s="79">
        <v>20103</v>
      </c>
      <c r="AL510" s="76" t="s">
        <v>211</v>
      </c>
      <c r="AM510" s="78" t="s">
        <v>4477</v>
      </c>
      <c r="AN510" s="78" t="s">
        <v>4477</v>
      </c>
      <c r="AO510" s="78" t="s">
        <v>4477</v>
      </c>
      <c r="AP510" s="76" t="s">
        <v>317</v>
      </c>
      <c r="AQ510" s="76" t="s">
        <v>232</v>
      </c>
      <c r="AR510" s="79">
        <v>0</v>
      </c>
      <c r="AS510" s="79" t="s">
        <v>256</v>
      </c>
      <c r="AT510" s="79">
        <v>0</v>
      </c>
      <c r="AU510" s="76" t="s">
        <v>256</v>
      </c>
      <c r="AV510" s="79">
        <v>20103</v>
      </c>
      <c r="AW510" s="79">
        <v>0</v>
      </c>
      <c r="AX510" s="79">
        <v>20103</v>
      </c>
      <c r="AY510" s="79">
        <v>0</v>
      </c>
      <c r="AZ510" s="79">
        <v>20103</v>
      </c>
      <c r="BA510" s="76" t="s">
        <v>4441</v>
      </c>
      <c r="BB510" s="78" t="s">
        <v>4089</v>
      </c>
      <c r="BC510" s="78" t="s">
        <v>4089</v>
      </c>
      <c r="BD510" s="76">
        <v>177</v>
      </c>
      <c r="BE510" s="78" t="s">
        <v>4106</v>
      </c>
      <c r="BF510" s="76" t="s">
        <v>4852</v>
      </c>
      <c r="BG510" s="78" t="s">
        <v>4108</v>
      </c>
      <c r="BH510" s="76" t="s">
        <v>4852</v>
      </c>
      <c r="BI510" s="78" t="s">
        <v>4108</v>
      </c>
      <c r="BJ510" s="78" t="s">
        <v>4108</v>
      </c>
      <c r="BK510" s="76" t="s">
        <v>256</v>
      </c>
      <c r="BL510" s="79">
        <v>200239</v>
      </c>
      <c r="BM510" s="79">
        <v>180136</v>
      </c>
      <c r="BN510" s="76" t="s">
        <v>256</v>
      </c>
      <c r="BO510" s="76" t="s">
        <v>256</v>
      </c>
      <c r="BP510" s="76" t="s">
        <v>256</v>
      </c>
      <c r="BQ510" s="76" t="s">
        <v>256</v>
      </c>
      <c r="BR510" s="76" t="s">
        <v>613</v>
      </c>
      <c r="BS510" s="76" t="s">
        <v>293</v>
      </c>
      <c r="BT510" s="76" t="s">
        <v>256</v>
      </c>
      <c r="BU510" s="76" t="s">
        <v>256</v>
      </c>
      <c r="BV510" s="76" t="s">
        <v>256</v>
      </c>
      <c r="BW510" s="76" t="s">
        <v>256</v>
      </c>
      <c r="BX510" s="76" t="s">
        <v>256</v>
      </c>
      <c r="BY510" s="76" t="s">
        <v>634</v>
      </c>
      <c r="BZ510" s="76" t="s">
        <v>256</v>
      </c>
      <c r="CA510" s="76" t="s">
        <v>256</v>
      </c>
      <c r="CB510" s="76" t="s">
        <v>256</v>
      </c>
      <c r="CC510" s="76" t="s">
        <v>256</v>
      </c>
      <c r="CD510" s="76" t="s">
        <v>691</v>
      </c>
      <c r="CE510" s="76" t="s">
        <v>296</v>
      </c>
      <c r="CF510" s="76" t="s">
        <v>297</v>
      </c>
      <c r="CG510" s="76" t="s">
        <v>297</v>
      </c>
      <c r="CH510" s="76" t="s">
        <v>297</v>
      </c>
      <c r="CI510" s="76" t="s">
        <v>297</v>
      </c>
      <c r="CJ510" s="76" t="s">
        <v>297</v>
      </c>
      <c r="CK510" s="76" t="s">
        <v>297</v>
      </c>
      <c r="CL510" s="79">
        <v>0</v>
      </c>
      <c r="CM510" s="79">
        <v>0</v>
      </c>
      <c r="CN510" s="79">
        <v>0</v>
      </c>
      <c r="CO510" s="79">
        <v>0</v>
      </c>
      <c r="CP510" s="79">
        <v>0</v>
      </c>
      <c r="CQ510" s="79">
        <v>0</v>
      </c>
      <c r="CR510" s="79">
        <v>0</v>
      </c>
      <c r="CS510" s="79">
        <v>0</v>
      </c>
      <c r="CT510" s="79">
        <v>0</v>
      </c>
      <c r="CU510" s="79">
        <v>2021100052062760</v>
      </c>
      <c r="CV510" s="79" t="s">
        <v>256</v>
      </c>
      <c r="CW510" s="76" t="s">
        <v>256</v>
      </c>
      <c r="CX510" s="79" t="s">
        <v>4853</v>
      </c>
      <c r="CY510" s="79" t="s">
        <v>256</v>
      </c>
      <c r="CZ510" s="79" t="s">
        <v>256</v>
      </c>
      <c r="DA510" s="79" t="s">
        <v>256</v>
      </c>
      <c r="DB510" s="79" t="s">
        <v>256</v>
      </c>
      <c r="DC510" s="79" t="s">
        <v>256</v>
      </c>
      <c r="DD510" s="79" t="s">
        <v>256</v>
      </c>
      <c r="DE510" s="79" t="s">
        <v>256</v>
      </c>
      <c r="DF510" s="44" t="s">
        <v>256</v>
      </c>
    </row>
    <row r="511" spans="1:110" x14ac:dyDescent="0.25">
      <c r="A511" s="76" t="s">
        <v>251</v>
      </c>
      <c r="B511" s="77">
        <v>43770</v>
      </c>
      <c r="C511" s="78" t="s">
        <v>252</v>
      </c>
      <c r="D511" s="78" t="s">
        <v>253</v>
      </c>
      <c r="E511" s="76" t="s">
        <v>254</v>
      </c>
      <c r="F511" s="76" t="s">
        <v>255</v>
      </c>
      <c r="G511" s="76" t="s">
        <v>256</v>
      </c>
      <c r="H511" s="76" t="s">
        <v>257</v>
      </c>
      <c r="I511" s="76" t="s">
        <v>258</v>
      </c>
      <c r="J511" s="78" t="s">
        <v>252</v>
      </c>
      <c r="K511" s="78" t="s">
        <v>259</v>
      </c>
      <c r="L511" s="76" t="s">
        <v>260</v>
      </c>
      <c r="M511" s="76" t="s">
        <v>261</v>
      </c>
      <c r="N511" s="76" t="s">
        <v>4441</v>
      </c>
      <c r="O511" s="76" t="s">
        <v>4442</v>
      </c>
      <c r="P511" s="76" t="s">
        <v>4443</v>
      </c>
      <c r="Q511" s="76" t="s">
        <v>4441</v>
      </c>
      <c r="R511" s="76" t="s">
        <v>421</v>
      </c>
      <c r="S511" s="76" t="s">
        <v>422</v>
      </c>
      <c r="T511" s="76" t="s">
        <v>338</v>
      </c>
      <c r="U511" s="76" t="s">
        <v>203</v>
      </c>
      <c r="V511" s="79">
        <v>300000</v>
      </c>
      <c r="W511" s="79">
        <v>0</v>
      </c>
      <c r="X511" s="76" t="s">
        <v>4851</v>
      </c>
      <c r="Y511" s="76" t="s">
        <v>610</v>
      </c>
      <c r="Z511" s="76" t="s">
        <v>272</v>
      </c>
      <c r="AA511" s="76" t="s">
        <v>611</v>
      </c>
      <c r="AB511" s="76" t="s">
        <v>612</v>
      </c>
      <c r="AC511" s="76" t="s">
        <v>613</v>
      </c>
      <c r="AD511" s="76" t="s">
        <v>614</v>
      </c>
      <c r="AE511" s="76" t="s">
        <v>222</v>
      </c>
      <c r="AF511" s="76" t="s">
        <v>3354</v>
      </c>
      <c r="AG511" s="76" t="s">
        <v>3348</v>
      </c>
      <c r="AH511" s="76" t="s">
        <v>3349</v>
      </c>
      <c r="AI511" s="78" t="s">
        <v>4546</v>
      </c>
      <c r="AJ511" s="78" t="s">
        <v>1611</v>
      </c>
      <c r="AK511" s="79">
        <v>23912</v>
      </c>
      <c r="AL511" s="76" t="s">
        <v>211</v>
      </c>
      <c r="AM511" s="78" t="s">
        <v>3964</v>
      </c>
      <c r="AN511" s="78" t="s">
        <v>3964</v>
      </c>
      <c r="AO511" s="78" t="s">
        <v>3964</v>
      </c>
      <c r="AP511" s="76" t="s">
        <v>232</v>
      </c>
      <c r="AQ511" s="76" t="s">
        <v>232</v>
      </c>
      <c r="AR511" s="79">
        <v>3403</v>
      </c>
      <c r="AS511" s="79" t="s">
        <v>256</v>
      </c>
      <c r="AT511" s="79">
        <v>901</v>
      </c>
      <c r="AU511" s="76" t="s">
        <v>4854</v>
      </c>
      <c r="AV511" s="79">
        <v>19608</v>
      </c>
      <c r="AW511" s="79">
        <v>0</v>
      </c>
      <c r="AX511" s="79">
        <v>19608</v>
      </c>
      <c r="AY511" s="79">
        <v>0</v>
      </c>
      <c r="AZ511" s="79">
        <v>19608</v>
      </c>
      <c r="BA511" s="76" t="s">
        <v>688</v>
      </c>
      <c r="BB511" s="78" t="s">
        <v>4102</v>
      </c>
      <c r="BC511" s="78" t="s">
        <v>4102</v>
      </c>
      <c r="BD511" s="76">
        <v>163</v>
      </c>
      <c r="BE511" s="78" t="s">
        <v>4095</v>
      </c>
      <c r="BF511" s="76" t="s">
        <v>4855</v>
      </c>
      <c r="BG511" s="78" t="s">
        <v>4097</v>
      </c>
      <c r="BH511" s="76" t="s">
        <v>4855</v>
      </c>
      <c r="BI511" s="78" t="s">
        <v>4097</v>
      </c>
      <c r="BJ511" s="78" t="s">
        <v>4097</v>
      </c>
      <c r="BK511" s="76" t="s">
        <v>256</v>
      </c>
      <c r="BL511" s="79">
        <v>238623</v>
      </c>
      <c r="BM511" s="79">
        <v>219015</v>
      </c>
      <c r="BN511" s="76" t="s">
        <v>256</v>
      </c>
      <c r="BO511" s="76" t="s">
        <v>256</v>
      </c>
      <c r="BP511" s="76" t="s">
        <v>256</v>
      </c>
      <c r="BQ511" s="76" t="s">
        <v>256</v>
      </c>
      <c r="BR511" s="76" t="s">
        <v>613</v>
      </c>
      <c r="BS511" s="76" t="s">
        <v>293</v>
      </c>
      <c r="BT511" s="76" t="s">
        <v>256</v>
      </c>
      <c r="BU511" s="76" t="s">
        <v>256</v>
      </c>
      <c r="BV511" s="76" t="s">
        <v>256</v>
      </c>
      <c r="BW511" s="76" t="s">
        <v>256</v>
      </c>
      <c r="BX511" s="76" t="s">
        <v>256</v>
      </c>
      <c r="BY511" s="76" t="s">
        <v>634</v>
      </c>
      <c r="BZ511" s="76" t="s">
        <v>256</v>
      </c>
      <c r="CA511" s="76" t="s">
        <v>256</v>
      </c>
      <c r="CB511" s="76" t="s">
        <v>256</v>
      </c>
      <c r="CC511" s="76" t="s">
        <v>256</v>
      </c>
      <c r="CD511" s="76" t="s">
        <v>691</v>
      </c>
      <c r="CE511" s="76" t="s">
        <v>296</v>
      </c>
      <c r="CF511" s="76" t="s">
        <v>297</v>
      </c>
      <c r="CG511" s="76" t="s">
        <v>297</v>
      </c>
      <c r="CH511" s="76" t="s">
        <v>297</v>
      </c>
      <c r="CI511" s="76" t="s">
        <v>297</v>
      </c>
      <c r="CJ511" s="76" t="s">
        <v>297</v>
      </c>
      <c r="CK511" s="76" t="s">
        <v>297</v>
      </c>
      <c r="CL511" s="79">
        <v>0</v>
      </c>
      <c r="CM511" s="79">
        <v>0</v>
      </c>
      <c r="CN511" s="79">
        <v>0</v>
      </c>
      <c r="CO511" s="79">
        <v>0</v>
      </c>
      <c r="CP511" s="79">
        <v>0</v>
      </c>
      <c r="CQ511" s="79">
        <v>0</v>
      </c>
      <c r="CR511" s="79">
        <v>0</v>
      </c>
      <c r="CS511" s="79">
        <v>0</v>
      </c>
      <c r="CT511" s="79">
        <v>0</v>
      </c>
      <c r="CU511" s="79">
        <v>2021100052042510</v>
      </c>
      <c r="CV511" s="79" t="s">
        <v>256</v>
      </c>
      <c r="CW511" s="76" t="s">
        <v>256</v>
      </c>
      <c r="CX511" s="79" t="s">
        <v>4856</v>
      </c>
      <c r="CY511" s="79" t="s">
        <v>256</v>
      </c>
      <c r="CZ511" s="79" t="s">
        <v>256</v>
      </c>
      <c r="DA511" s="79" t="s">
        <v>256</v>
      </c>
      <c r="DB511" s="79" t="s">
        <v>256</v>
      </c>
      <c r="DC511" s="79" t="s">
        <v>256</v>
      </c>
      <c r="DD511" s="79" t="s">
        <v>256</v>
      </c>
      <c r="DE511" s="79" t="s">
        <v>256</v>
      </c>
      <c r="DF511" s="44" t="s">
        <v>256</v>
      </c>
    </row>
    <row r="512" spans="1:110" x14ac:dyDescent="0.25">
      <c r="A512" s="76" t="s">
        <v>251</v>
      </c>
      <c r="B512" s="77">
        <v>43770</v>
      </c>
      <c r="C512" s="78" t="s">
        <v>252</v>
      </c>
      <c r="D512" s="78" t="s">
        <v>253</v>
      </c>
      <c r="E512" s="76" t="s">
        <v>254</v>
      </c>
      <c r="F512" s="76" t="s">
        <v>255</v>
      </c>
      <c r="G512" s="76" t="s">
        <v>256</v>
      </c>
      <c r="H512" s="76" t="s">
        <v>257</v>
      </c>
      <c r="I512" s="76" t="s">
        <v>258</v>
      </c>
      <c r="J512" s="78" t="s">
        <v>252</v>
      </c>
      <c r="K512" s="78" t="s">
        <v>259</v>
      </c>
      <c r="L512" s="76" t="s">
        <v>260</v>
      </c>
      <c r="M512" s="76" t="s">
        <v>261</v>
      </c>
      <c r="N512" s="76" t="s">
        <v>4857</v>
      </c>
      <c r="O512" s="76" t="s">
        <v>4858</v>
      </c>
      <c r="P512" s="76" t="s">
        <v>4859</v>
      </c>
      <c r="Q512" s="76" t="s">
        <v>4857</v>
      </c>
      <c r="R512" s="76" t="s">
        <v>1389</v>
      </c>
      <c r="S512" s="76" t="s">
        <v>422</v>
      </c>
      <c r="T512" s="76" t="s">
        <v>338</v>
      </c>
      <c r="U512" s="76" t="s">
        <v>203</v>
      </c>
      <c r="V512" s="79">
        <v>300000</v>
      </c>
      <c r="W512" s="79">
        <v>0</v>
      </c>
      <c r="X512" s="76" t="s">
        <v>4860</v>
      </c>
      <c r="Y512" s="76" t="s">
        <v>1639</v>
      </c>
      <c r="Z512" s="76" t="s">
        <v>272</v>
      </c>
      <c r="AA512" s="76" t="s">
        <v>1640</v>
      </c>
      <c r="AB512" s="76" t="s">
        <v>1641</v>
      </c>
      <c r="AC512" s="76" t="s">
        <v>1642</v>
      </c>
      <c r="AD512" s="76" t="s">
        <v>1643</v>
      </c>
      <c r="AE512" s="76" t="s">
        <v>223</v>
      </c>
      <c r="AF512" s="76" t="s">
        <v>4861</v>
      </c>
      <c r="AG512" s="76" t="s">
        <v>4862</v>
      </c>
      <c r="AH512" s="76" t="s">
        <v>368</v>
      </c>
      <c r="AI512" s="78" t="s">
        <v>1609</v>
      </c>
      <c r="AJ512" s="78" t="s">
        <v>4018</v>
      </c>
      <c r="AK512" s="79">
        <v>73852</v>
      </c>
      <c r="AL512" s="76" t="s">
        <v>213</v>
      </c>
      <c r="AM512" s="78" t="s">
        <v>4863</v>
      </c>
      <c r="AN512" s="78" t="s">
        <v>4863</v>
      </c>
      <c r="AO512" s="78" t="s">
        <v>4863</v>
      </c>
      <c r="AP512" s="76" t="s">
        <v>232</v>
      </c>
      <c r="AQ512" s="76" t="s">
        <v>232</v>
      </c>
      <c r="AR512" s="79">
        <v>12540</v>
      </c>
      <c r="AS512" s="79" t="s">
        <v>256</v>
      </c>
      <c r="AT512" s="79">
        <v>3693</v>
      </c>
      <c r="AU512" s="76" t="s">
        <v>4864</v>
      </c>
      <c r="AV512" s="79">
        <v>57619</v>
      </c>
      <c r="AW512" s="79">
        <v>4321</v>
      </c>
      <c r="AX512" s="79">
        <v>53298</v>
      </c>
      <c r="AY512" s="79">
        <v>0</v>
      </c>
      <c r="AZ512" s="79">
        <v>57619</v>
      </c>
      <c r="BA512" s="76" t="s">
        <v>1639</v>
      </c>
      <c r="BB512" s="78" t="s">
        <v>4699</v>
      </c>
      <c r="BC512" s="78" t="s">
        <v>4699</v>
      </c>
      <c r="BD512" s="76">
        <v>167</v>
      </c>
      <c r="BE512" s="78" t="s">
        <v>4477</v>
      </c>
      <c r="BF512" s="76" t="s">
        <v>4865</v>
      </c>
      <c r="BG512" s="78" t="s">
        <v>4649</v>
      </c>
      <c r="BH512" s="76" t="s">
        <v>4865</v>
      </c>
      <c r="BI512" s="78" t="s">
        <v>4649</v>
      </c>
      <c r="BJ512" s="78" t="s">
        <v>4649</v>
      </c>
      <c r="BK512" s="76" t="s">
        <v>256</v>
      </c>
      <c r="BL512" s="79">
        <v>300000</v>
      </c>
      <c r="BM512" s="79">
        <v>242381</v>
      </c>
      <c r="BN512" s="76" t="s">
        <v>256</v>
      </c>
      <c r="BO512" s="76" t="s">
        <v>256</v>
      </c>
      <c r="BP512" s="76" t="s">
        <v>256</v>
      </c>
      <c r="BQ512" s="76" t="s">
        <v>256</v>
      </c>
      <c r="BR512" s="76" t="s">
        <v>1642</v>
      </c>
      <c r="BS512" s="76" t="s">
        <v>293</v>
      </c>
      <c r="BT512" s="76" t="s">
        <v>256</v>
      </c>
      <c r="BU512" s="76" t="s">
        <v>256</v>
      </c>
      <c r="BV512" s="76" t="s">
        <v>256</v>
      </c>
      <c r="BW512" s="76" t="s">
        <v>256</v>
      </c>
      <c r="BX512" s="76" t="s">
        <v>256</v>
      </c>
      <c r="BY512" s="76" t="s">
        <v>1171</v>
      </c>
      <c r="BZ512" s="76" t="s">
        <v>256</v>
      </c>
      <c r="CA512" s="76" t="s">
        <v>256</v>
      </c>
      <c r="CB512" s="76" t="s">
        <v>256</v>
      </c>
      <c r="CC512" s="76" t="s">
        <v>256</v>
      </c>
      <c r="CD512" s="76" t="s">
        <v>1647</v>
      </c>
      <c r="CE512" s="76" t="s">
        <v>296</v>
      </c>
      <c r="CF512" s="76" t="s">
        <v>297</v>
      </c>
      <c r="CG512" s="76" t="s">
        <v>297</v>
      </c>
      <c r="CH512" s="76" t="s">
        <v>297</v>
      </c>
      <c r="CI512" s="76" t="s">
        <v>297</v>
      </c>
      <c r="CJ512" s="76" t="s">
        <v>297</v>
      </c>
      <c r="CK512" s="76" t="s">
        <v>297</v>
      </c>
      <c r="CL512" s="79">
        <v>0</v>
      </c>
      <c r="CM512" s="79">
        <v>0</v>
      </c>
      <c r="CN512" s="79">
        <v>0</v>
      </c>
      <c r="CO512" s="79">
        <v>0</v>
      </c>
      <c r="CP512" s="79">
        <v>0</v>
      </c>
      <c r="CQ512" s="79">
        <v>0</v>
      </c>
      <c r="CR512" s="79">
        <v>0</v>
      </c>
      <c r="CS512" s="79">
        <v>0</v>
      </c>
      <c r="CT512" s="79">
        <v>0</v>
      </c>
      <c r="CU512" s="79">
        <v>2021100052043030</v>
      </c>
      <c r="CV512" s="79" t="s">
        <v>256</v>
      </c>
      <c r="CW512" s="76" t="s">
        <v>256</v>
      </c>
      <c r="CX512" s="79" t="s">
        <v>4866</v>
      </c>
      <c r="CY512" s="79" t="s">
        <v>256</v>
      </c>
      <c r="CZ512" s="79" t="s">
        <v>256</v>
      </c>
      <c r="DA512" s="79" t="s">
        <v>256</v>
      </c>
      <c r="DB512" s="79" t="s">
        <v>256</v>
      </c>
      <c r="DC512" s="79" t="s">
        <v>256</v>
      </c>
      <c r="DD512" s="79" t="s">
        <v>256</v>
      </c>
      <c r="DE512" s="79" t="s">
        <v>256</v>
      </c>
      <c r="DF512" s="44" t="s">
        <v>256</v>
      </c>
    </row>
    <row r="513" spans="1:110" x14ac:dyDescent="0.25">
      <c r="A513" s="76" t="s">
        <v>251</v>
      </c>
      <c r="B513" s="77">
        <v>43770</v>
      </c>
      <c r="C513" s="78" t="s">
        <v>252</v>
      </c>
      <c r="D513" s="78" t="s">
        <v>253</v>
      </c>
      <c r="E513" s="76" t="s">
        <v>254</v>
      </c>
      <c r="F513" s="76" t="s">
        <v>255</v>
      </c>
      <c r="G513" s="76" t="s">
        <v>256</v>
      </c>
      <c r="H513" s="76" t="s">
        <v>257</v>
      </c>
      <c r="I513" s="76" t="s">
        <v>258</v>
      </c>
      <c r="J513" s="78" t="s">
        <v>252</v>
      </c>
      <c r="K513" s="78" t="s">
        <v>259</v>
      </c>
      <c r="L513" s="76" t="s">
        <v>260</v>
      </c>
      <c r="M513" s="76" t="s">
        <v>261</v>
      </c>
      <c r="N513" s="76" t="s">
        <v>3326</v>
      </c>
      <c r="O513" s="76" t="s">
        <v>3327</v>
      </c>
      <c r="P513" s="76" t="s">
        <v>3328</v>
      </c>
      <c r="Q513" s="76" t="s">
        <v>3329</v>
      </c>
      <c r="R513" s="76" t="s">
        <v>2185</v>
      </c>
      <c r="S513" s="76" t="s">
        <v>727</v>
      </c>
      <c r="T513" s="76" t="s">
        <v>338</v>
      </c>
      <c r="U513" s="76" t="s">
        <v>405</v>
      </c>
      <c r="V513" s="79">
        <v>300000</v>
      </c>
      <c r="W513" s="79">
        <v>0</v>
      </c>
      <c r="X513" s="76" t="s">
        <v>4867</v>
      </c>
      <c r="Y513" s="76" t="s">
        <v>2588</v>
      </c>
      <c r="Z513" s="76" t="s">
        <v>272</v>
      </c>
      <c r="AA513" s="76" t="s">
        <v>341</v>
      </c>
      <c r="AB513" s="76" t="s">
        <v>2589</v>
      </c>
      <c r="AC513" s="76" t="s">
        <v>256</v>
      </c>
      <c r="AD513" s="76" t="s">
        <v>2590</v>
      </c>
      <c r="AE513" s="76" t="s">
        <v>222</v>
      </c>
      <c r="AF513" s="76" t="s">
        <v>4325</v>
      </c>
      <c r="AG513" s="76" t="s">
        <v>4326</v>
      </c>
      <c r="AH513" s="76" t="s">
        <v>1223</v>
      </c>
      <c r="AI513" s="78" t="s">
        <v>1609</v>
      </c>
      <c r="AJ513" s="78" t="s">
        <v>4017</v>
      </c>
      <c r="AK513" s="79">
        <v>37323</v>
      </c>
      <c r="AL513" s="76" t="s">
        <v>212</v>
      </c>
      <c r="AM513" s="78" t="s">
        <v>4689</v>
      </c>
      <c r="AN513" s="78" t="s">
        <v>4689</v>
      </c>
      <c r="AO513" s="78" t="s">
        <v>4689</v>
      </c>
      <c r="AP513" s="76" t="s">
        <v>232</v>
      </c>
      <c r="AQ513" s="76" t="s">
        <v>232</v>
      </c>
      <c r="AR513" s="79">
        <v>8749</v>
      </c>
      <c r="AS513" s="79" t="s">
        <v>256</v>
      </c>
      <c r="AT513" s="79">
        <v>4493</v>
      </c>
      <c r="AU513" s="76" t="s">
        <v>4868</v>
      </c>
      <c r="AV513" s="79">
        <v>24081</v>
      </c>
      <c r="AW513" s="79">
        <v>1806</v>
      </c>
      <c r="AX513" s="79">
        <v>22275</v>
      </c>
      <c r="AY513" s="79">
        <v>0</v>
      </c>
      <c r="AZ513" s="79">
        <v>24081</v>
      </c>
      <c r="BA513" s="76" t="s">
        <v>2594</v>
      </c>
      <c r="BB513" s="78" t="s">
        <v>3966</v>
      </c>
      <c r="BC513" s="78" t="s">
        <v>3966</v>
      </c>
      <c r="BD513" s="76">
        <v>149</v>
      </c>
      <c r="BE513" s="78" t="s">
        <v>4019</v>
      </c>
      <c r="BF513" s="76" t="s">
        <v>4869</v>
      </c>
      <c r="BG513" s="78" t="s">
        <v>4019</v>
      </c>
      <c r="BH513" s="76" t="s">
        <v>4869</v>
      </c>
      <c r="BI513" s="78" t="s">
        <v>4019</v>
      </c>
      <c r="BJ513" s="78" t="s">
        <v>4019</v>
      </c>
      <c r="BK513" s="76" t="s">
        <v>256</v>
      </c>
      <c r="BL513" s="79">
        <v>181092</v>
      </c>
      <c r="BM513" s="79">
        <v>157011</v>
      </c>
      <c r="BN513" s="76" t="s">
        <v>256</v>
      </c>
      <c r="BO513" s="76" t="s">
        <v>256</v>
      </c>
      <c r="BP513" s="76" t="s">
        <v>256</v>
      </c>
      <c r="BQ513" s="76" t="s">
        <v>256</v>
      </c>
      <c r="BR513" s="76" t="s">
        <v>256</v>
      </c>
      <c r="BS513" s="76" t="s">
        <v>293</v>
      </c>
      <c r="BT513" s="76" t="s">
        <v>256</v>
      </c>
      <c r="BU513" s="76" t="s">
        <v>256</v>
      </c>
      <c r="BV513" s="76" t="s">
        <v>256</v>
      </c>
      <c r="BW513" s="76" t="s">
        <v>256</v>
      </c>
      <c r="BX513" s="76" t="s">
        <v>256</v>
      </c>
      <c r="BY513" s="76" t="s">
        <v>294</v>
      </c>
      <c r="BZ513" s="76" t="s">
        <v>256</v>
      </c>
      <c r="CA513" s="76" t="s">
        <v>256</v>
      </c>
      <c r="CB513" s="76" t="s">
        <v>256</v>
      </c>
      <c r="CC513" s="76" t="s">
        <v>256</v>
      </c>
      <c r="CD513" s="76" t="s">
        <v>2598</v>
      </c>
      <c r="CE513" s="76" t="s">
        <v>296</v>
      </c>
      <c r="CF513" s="76" t="s">
        <v>297</v>
      </c>
      <c r="CG513" s="76" t="s">
        <v>297</v>
      </c>
      <c r="CH513" s="76" t="s">
        <v>297</v>
      </c>
      <c r="CI513" s="76" t="s">
        <v>297</v>
      </c>
      <c r="CJ513" s="76" t="s">
        <v>297</v>
      </c>
      <c r="CK513" s="76" t="s">
        <v>297</v>
      </c>
      <c r="CL513" s="79">
        <v>0</v>
      </c>
      <c r="CM513" s="79">
        <v>0</v>
      </c>
      <c r="CN513" s="79">
        <v>0</v>
      </c>
      <c r="CO513" s="79">
        <v>0</v>
      </c>
      <c r="CP513" s="79">
        <v>0</v>
      </c>
      <c r="CQ513" s="79">
        <v>0</v>
      </c>
      <c r="CR513" s="79">
        <v>0</v>
      </c>
      <c r="CS513" s="79">
        <v>0</v>
      </c>
      <c r="CT513" s="79">
        <v>0</v>
      </c>
      <c r="CU513" s="79">
        <v>2021100052043240</v>
      </c>
      <c r="CV513" s="79" t="s">
        <v>256</v>
      </c>
      <c r="CW513" s="76" t="s">
        <v>256</v>
      </c>
      <c r="CX513" s="79" t="s">
        <v>4870</v>
      </c>
      <c r="CY513" s="79" t="s">
        <v>256</v>
      </c>
      <c r="CZ513" s="79" t="s">
        <v>256</v>
      </c>
      <c r="DA513" s="79" t="s">
        <v>256</v>
      </c>
      <c r="DB513" s="79" t="s">
        <v>256</v>
      </c>
      <c r="DC513" s="79" t="s">
        <v>256</v>
      </c>
      <c r="DD513" s="79" t="s">
        <v>256</v>
      </c>
      <c r="DE513" s="79" t="s">
        <v>256</v>
      </c>
      <c r="DF513" s="44" t="s">
        <v>256</v>
      </c>
    </row>
    <row r="514" spans="1:110" x14ac:dyDescent="0.25">
      <c r="A514" s="76" t="s">
        <v>251</v>
      </c>
      <c r="B514" s="77">
        <v>43770</v>
      </c>
      <c r="C514" s="78" t="s">
        <v>252</v>
      </c>
      <c r="D514" s="78" t="s">
        <v>253</v>
      </c>
      <c r="E514" s="76" t="s">
        <v>254</v>
      </c>
      <c r="F514" s="76" t="s">
        <v>255</v>
      </c>
      <c r="G514" s="76" t="s">
        <v>256</v>
      </c>
      <c r="H514" s="76" t="s">
        <v>257</v>
      </c>
      <c r="I514" s="76" t="s">
        <v>258</v>
      </c>
      <c r="J514" s="78" t="s">
        <v>252</v>
      </c>
      <c r="K514" s="78" t="s">
        <v>259</v>
      </c>
      <c r="L514" s="76" t="s">
        <v>260</v>
      </c>
      <c r="M514" s="76" t="s">
        <v>261</v>
      </c>
      <c r="N514" s="76" t="s">
        <v>4452</v>
      </c>
      <c r="O514" s="76" t="s">
        <v>4453</v>
      </c>
      <c r="P514" s="76" t="s">
        <v>4454</v>
      </c>
      <c r="Q514" s="76" t="s">
        <v>4452</v>
      </c>
      <c r="R514" s="76" t="s">
        <v>595</v>
      </c>
      <c r="S514" s="76" t="s">
        <v>359</v>
      </c>
      <c r="T514" s="76" t="s">
        <v>268</v>
      </c>
      <c r="U514" s="76" t="s">
        <v>203</v>
      </c>
      <c r="V514" s="79">
        <v>300000</v>
      </c>
      <c r="W514" s="79">
        <v>0</v>
      </c>
      <c r="X514" s="76" t="s">
        <v>4871</v>
      </c>
      <c r="Y514" s="76" t="s">
        <v>4457</v>
      </c>
      <c r="Z514" s="76" t="s">
        <v>272</v>
      </c>
      <c r="AA514" s="76" t="s">
        <v>3752</v>
      </c>
      <c r="AB514" s="76" t="s">
        <v>4458</v>
      </c>
      <c r="AC514" s="76" t="s">
        <v>256</v>
      </c>
      <c r="AD514" s="76" t="s">
        <v>4459</v>
      </c>
      <c r="AE514" s="76" t="s">
        <v>222</v>
      </c>
      <c r="AF514" s="76" t="s">
        <v>3541</v>
      </c>
      <c r="AG514" s="76" t="s">
        <v>3542</v>
      </c>
      <c r="AH514" s="76" t="s">
        <v>535</v>
      </c>
      <c r="AI514" s="78" t="s">
        <v>1609</v>
      </c>
      <c r="AJ514" s="78" t="s">
        <v>4689</v>
      </c>
      <c r="AK514" s="79">
        <v>41403</v>
      </c>
      <c r="AL514" s="76" t="s">
        <v>212</v>
      </c>
      <c r="AM514" s="78" t="s">
        <v>4396</v>
      </c>
      <c r="AN514" s="78" t="s">
        <v>4689</v>
      </c>
      <c r="AO514" s="78" t="s">
        <v>4689</v>
      </c>
      <c r="AP514" s="76" t="s">
        <v>232</v>
      </c>
      <c r="AQ514" s="76" t="s">
        <v>232</v>
      </c>
      <c r="AR514" s="79">
        <v>4000</v>
      </c>
      <c r="AS514" s="79" t="s">
        <v>256</v>
      </c>
      <c r="AT514" s="79">
        <v>6210</v>
      </c>
      <c r="AU514" s="76" t="s">
        <v>4872</v>
      </c>
      <c r="AV514" s="79">
        <v>31193</v>
      </c>
      <c r="AW514" s="79">
        <v>2339</v>
      </c>
      <c r="AX514" s="79">
        <v>28854</v>
      </c>
      <c r="AY514" s="79">
        <v>0</v>
      </c>
      <c r="AZ514" s="79">
        <v>31193</v>
      </c>
      <c r="BA514" s="76" t="s">
        <v>4461</v>
      </c>
      <c r="BB514" s="78" t="s">
        <v>4102</v>
      </c>
      <c r="BC514" s="78" t="s">
        <v>4102</v>
      </c>
      <c r="BD514" s="76">
        <v>163</v>
      </c>
      <c r="BE514" s="78" t="s">
        <v>4095</v>
      </c>
      <c r="BF514" s="76" t="s">
        <v>4873</v>
      </c>
      <c r="BG514" s="78" t="s">
        <v>4097</v>
      </c>
      <c r="BH514" s="76" t="s">
        <v>4873</v>
      </c>
      <c r="BI514" s="78" t="s">
        <v>4097</v>
      </c>
      <c r="BJ514" s="78" t="s">
        <v>4097</v>
      </c>
      <c r="BK514" s="76" t="s">
        <v>256</v>
      </c>
      <c r="BL514" s="79">
        <v>288680</v>
      </c>
      <c r="BM514" s="79">
        <v>257487</v>
      </c>
      <c r="BN514" s="76" t="s">
        <v>256</v>
      </c>
      <c r="BO514" s="76" t="s">
        <v>256</v>
      </c>
      <c r="BP514" s="76" t="s">
        <v>256</v>
      </c>
      <c r="BQ514" s="76" t="s">
        <v>256</v>
      </c>
      <c r="BR514" s="76" t="s">
        <v>256</v>
      </c>
      <c r="BS514" s="76" t="s">
        <v>293</v>
      </c>
      <c r="BT514" s="76" t="s">
        <v>256</v>
      </c>
      <c r="BU514" s="76" t="s">
        <v>256</v>
      </c>
      <c r="BV514" s="76" t="s">
        <v>256</v>
      </c>
      <c r="BW514" s="76" t="s">
        <v>256</v>
      </c>
      <c r="BX514" s="76" t="s">
        <v>256</v>
      </c>
      <c r="BY514" s="76" t="s">
        <v>294</v>
      </c>
      <c r="BZ514" s="76" t="s">
        <v>256</v>
      </c>
      <c r="CA514" s="76" t="s">
        <v>256</v>
      </c>
      <c r="CB514" s="76" t="s">
        <v>256</v>
      </c>
      <c r="CC514" s="76" t="s">
        <v>256</v>
      </c>
      <c r="CD514" s="76" t="s">
        <v>4463</v>
      </c>
      <c r="CE514" s="76" t="s">
        <v>296</v>
      </c>
      <c r="CF514" s="76" t="s">
        <v>297</v>
      </c>
      <c r="CG514" s="76" t="s">
        <v>297</v>
      </c>
      <c r="CH514" s="76" t="s">
        <v>297</v>
      </c>
      <c r="CI514" s="76" t="s">
        <v>297</v>
      </c>
      <c r="CJ514" s="76" t="s">
        <v>297</v>
      </c>
      <c r="CK514" s="76" t="s">
        <v>297</v>
      </c>
      <c r="CL514" s="79">
        <v>0</v>
      </c>
      <c r="CM514" s="79">
        <v>0</v>
      </c>
      <c r="CN514" s="79">
        <v>0</v>
      </c>
      <c r="CO514" s="79">
        <v>0</v>
      </c>
      <c r="CP514" s="79">
        <v>0</v>
      </c>
      <c r="CQ514" s="79">
        <v>0</v>
      </c>
      <c r="CR514" s="79">
        <v>0</v>
      </c>
      <c r="CS514" s="79">
        <v>0</v>
      </c>
      <c r="CT514" s="79">
        <v>0</v>
      </c>
      <c r="CU514" s="79">
        <v>2021100052043370</v>
      </c>
      <c r="CV514" s="79" t="s">
        <v>256</v>
      </c>
      <c r="CW514" s="76" t="s">
        <v>256</v>
      </c>
      <c r="CX514" s="79" t="s">
        <v>4874</v>
      </c>
      <c r="CY514" s="79" t="s">
        <v>256</v>
      </c>
      <c r="CZ514" s="79" t="s">
        <v>256</v>
      </c>
      <c r="DA514" s="79" t="s">
        <v>256</v>
      </c>
      <c r="DB514" s="79" t="s">
        <v>256</v>
      </c>
      <c r="DC514" s="79" t="s">
        <v>256</v>
      </c>
      <c r="DD514" s="79" t="s">
        <v>256</v>
      </c>
      <c r="DE514" s="79" t="s">
        <v>256</v>
      </c>
      <c r="DF514" s="44" t="s">
        <v>256</v>
      </c>
    </row>
    <row r="515" spans="1:110" x14ac:dyDescent="0.25">
      <c r="A515" s="76" t="s">
        <v>251</v>
      </c>
      <c r="B515" s="77">
        <v>43770</v>
      </c>
      <c r="C515" s="78" t="s">
        <v>252</v>
      </c>
      <c r="D515" s="78" t="s">
        <v>253</v>
      </c>
      <c r="E515" s="76" t="s">
        <v>254</v>
      </c>
      <c r="F515" s="76" t="s">
        <v>255</v>
      </c>
      <c r="G515" s="76" t="s">
        <v>256</v>
      </c>
      <c r="H515" s="76" t="s">
        <v>257</v>
      </c>
      <c r="I515" s="76" t="s">
        <v>258</v>
      </c>
      <c r="J515" s="78" t="s">
        <v>252</v>
      </c>
      <c r="K515" s="78" t="s">
        <v>259</v>
      </c>
      <c r="L515" s="76" t="s">
        <v>260</v>
      </c>
      <c r="M515" s="76" t="s">
        <v>261</v>
      </c>
      <c r="N515" s="76" t="s">
        <v>4875</v>
      </c>
      <c r="O515" s="76" t="s">
        <v>4876</v>
      </c>
      <c r="P515" s="76" t="s">
        <v>4877</v>
      </c>
      <c r="Q515" s="76" t="s">
        <v>4878</v>
      </c>
      <c r="R515" s="76" t="s">
        <v>917</v>
      </c>
      <c r="S515" s="76" t="s">
        <v>422</v>
      </c>
      <c r="T515" s="76" t="s">
        <v>268</v>
      </c>
      <c r="U515" s="76" t="s">
        <v>512</v>
      </c>
      <c r="V515" s="79">
        <v>300000</v>
      </c>
      <c r="W515" s="79">
        <v>0</v>
      </c>
      <c r="X515" s="76" t="s">
        <v>4879</v>
      </c>
      <c r="Y515" s="76" t="s">
        <v>4880</v>
      </c>
      <c r="Z515" s="76" t="s">
        <v>362</v>
      </c>
      <c r="AA515" s="76" t="s">
        <v>474</v>
      </c>
      <c r="AB515" s="76" t="s">
        <v>4881</v>
      </c>
      <c r="AC515" s="76" t="s">
        <v>4882</v>
      </c>
      <c r="AD515" s="76" t="s">
        <v>4883</v>
      </c>
      <c r="AE515" s="76" t="s">
        <v>222</v>
      </c>
      <c r="AF515" s="76" t="s">
        <v>4884</v>
      </c>
      <c r="AG515" s="76" t="s">
        <v>4885</v>
      </c>
      <c r="AH515" s="76" t="s">
        <v>368</v>
      </c>
      <c r="AI515" s="78" t="s">
        <v>1610</v>
      </c>
      <c r="AJ515" s="78" t="s">
        <v>4083</v>
      </c>
      <c r="AK515" s="79">
        <v>82876</v>
      </c>
      <c r="AL515" s="76" t="s">
        <v>214</v>
      </c>
      <c r="AM515" s="78" t="s">
        <v>4084</v>
      </c>
      <c r="AN515" s="78" t="s">
        <v>4018</v>
      </c>
      <c r="AO515" s="78" t="s">
        <v>3964</v>
      </c>
      <c r="AP515" s="76" t="s">
        <v>373</v>
      </c>
      <c r="AQ515" s="76" t="s">
        <v>373</v>
      </c>
      <c r="AR515" s="79">
        <v>28301</v>
      </c>
      <c r="AS515" s="79" t="s">
        <v>256</v>
      </c>
      <c r="AT515" s="79">
        <v>0</v>
      </c>
      <c r="AU515" s="76" t="s">
        <v>4886</v>
      </c>
      <c r="AV515" s="79">
        <v>54575</v>
      </c>
      <c r="AW515" s="79">
        <v>0</v>
      </c>
      <c r="AX515" s="79">
        <v>54575</v>
      </c>
      <c r="AY515" s="79">
        <v>0</v>
      </c>
      <c r="AZ515" s="79">
        <v>54575</v>
      </c>
      <c r="BA515" s="76" t="s">
        <v>4875</v>
      </c>
      <c r="BB515" s="78" t="s">
        <v>4887</v>
      </c>
      <c r="BC515" s="78" t="s">
        <v>4887</v>
      </c>
      <c r="BD515" s="76">
        <v>167</v>
      </c>
      <c r="BE515" s="78" t="s">
        <v>4477</v>
      </c>
      <c r="BF515" s="76" t="s">
        <v>4888</v>
      </c>
      <c r="BG515" s="78" t="s">
        <v>4649</v>
      </c>
      <c r="BH515" s="76" t="s">
        <v>4888</v>
      </c>
      <c r="BI515" s="78" t="s">
        <v>4649</v>
      </c>
      <c r="BJ515" s="78" t="s">
        <v>4649</v>
      </c>
      <c r="BK515" s="76" t="s">
        <v>256</v>
      </c>
      <c r="BL515" s="79">
        <v>300000</v>
      </c>
      <c r="BM515" s="79">
        <v>245425</v>
      </c>
      <c r="BN515" s="76" t="s">
        <v>256</v>
      </c>
      <c r="BO515" s="76" t="s">
        <v>256</v>
      </c>
      <c r="BP515" s="76" t="s">
        <v>256</v>
      </c>
      <c r="BQ515" s="76" t="s">
        <v>256</v>
      </c>
      <c r="BR515" s="76" t="s">
        <v>4882</v>
      </c>
      <c r="BS515" s="76" t="s">
        <v>293</v>
      </c>
      <c r="BT515" s="76" t="s">
        <v>256</v>
      </c>
      <c r="BU515" s="76" t="s">
        <v>256</v>
      </c>
      <c r="BV515" s="76" t="s">
        <v>256</v>
      </c>
      <c r="BW515" s="76" t="s">
        <v>256</v>
      </c>
      <c r="BX515" s="76" t="s">
        <v>256</v>
      </c>
      <c r="BY515" s="76" t="s">
        <v>294</v>
      </c>
      <c r="BZ515" s="76" t="s">
        <v>256</v>
      </c>
      <c r="CA515" s="76" t="s">
        <v>256</v>
      </c>
      <c r="CB515" s="76" t="s">
        <v>256</v>
      </c>
      <c r="CC515" s="76" t="s">
        <v>256</v>
      </c>
      <c r="CD515" s="76" t="s">
        <v>4889</v>
      </c>
      <c r="CE515" s="76" t="s">
        <v>296</v>
      </c>
      <c r="CF515" s="76" t="s">
        <v>297</v>
      </c>
      <c r="CG515" s="76" t="s">
        <v>297</v>
      </c>
      <c r="CH515" s="76" t="s">
        <v>297</v>
      </c>
      <c r="CI515" s="76" t="s">
        <v>297</v>
      </c>
      <c r="CJ515" s="76" t="s">
        <v>297</v>
      </c>
      <c r="CK515" s="76" t="s">
        <v>297</v>
      </c>
      <c r="CL515" s="79">
        <v>0</v>
      </c>
      <c r="CM515" s="79">
        <v>0</v>
      </c>
      <c r="CN515" s="79">
        <v>0</v>
      </c>
      <c r="CO515" s="79">
        <v>0</v>
      </c>
      <c r="CP515" s="79">
        <v>0</v>
      </c>
      <c r="CQ515" s="79">
        <v>0</v>
      </c>
      <c r="CR515" s="79">
        <v>0</v>
      </c>
      <c r="CS515" s="79">
        <v>0</v>
      </c>
      <c r="CT515" s="79">
        <v>0</v>
      </c>
      <c r="CU515" s="79">
        <v>2021100052043650</v>
      </c>
      <c r="CV515" s="79" t="s">
        <v>256</v>
      </c>
      <c r="CW515" s="76" t="s">
        <v>256</v>
      </c>
      <c r="CX515" s="79" t="s">
        <v>4890</v>
      </c>
      <c r="CY515" s="79" t="s">
        <v>256</v>
      </c>
      <c r="CZ515" s="79" t="s">
        <v>256</v>
      </c>
      <c r="DA515" s="79" t="s">
        <v>256</v>
      </c>
      <c r="DB515" s="79" t="s">
        <v>256</v>
      </c>
      <c r="DC515" s="79" t="s">
        <v>256</v>
      </c>
      <c r="DD515" s="79" t="s">
        <v>256</v>
      </c>
      <c r="DE515" s="79" t="s">
        <v>256</v>
      </c>
      <c r="DF515" s="44" t="s">
        <v>256</v>
      </c>
    </row>
    <row r="516" spans="1:110" x14ac:dyDescent="0.25">
      <c r="A516" s="76" t="s">
        <v>251</v>
      </c>
      <c r="B516" s="77">
        <v>43770</v>
      </c>
      <c r="C516" s="78" t="s">
        <v>252</v>
      </c>
      <c r="D516" s="78" t="s">
        <v>253</v>
      </c>
      <c r="E516" s="76" t="s">
        <v>254</v>
      </c>
      <c r="F516" s="76" t="s">
        <v>255</v>
      </c>
      <c r="G516" s="76" t="s">
        <v>256</v>
      </c>
      <c r="H516" s="76" t="s">
        <v>257</v>
      </c>
      <c r="I516" s="76" t="s">
        <v>258</v>
      </c>
      <c r="J516" s="78" t="s">
        <v>252</v>
      </c>
      <c r="K516" s="78" t="s">
        <v>259</v>
      </c>
      <c r="L516" s="76" t="s">
        <v>260</v>
      </c>
      <c r="M516" s="76" t="s">
        <v>261</v>
      </c>
      <c r="N516" s="76" t="s">
        <v>4891</v>
      </c>
      <c r="O516" s="76" t="s">
        <v>4892</v>
      </c>
      <c r="P516" s="76" t="s">
        <v>4893</v>
      </c>
      <c r="Q516" s="76" t="s">
        <v>4894</v>
      </c>
      <c r="R516" s="76" t="s">
        <v>1233</v>
      </c>
      <c r="S516" s="76" t="s">
        <v>493</v>
      </c>
      <c r="T516" s="76" t="s">
        <v>268</v>
      </c>
      <c r="U516" s="76" t="s">
        <v>269</v>
      </c>
      <c r="V516" s="79">
        <v>300000</v>
      </c>
      <c r="W516" s="79">
        <v>0</v>
      </c>
      <c r="X516" s="76" t="s">
        <v>4895</v>
      </c>
      <c r="Y516" s="76" t="s">
        <v>4896</v>
      </c>
      <c r="Z516" s="76" t="s">
        <v>272</v>
      </c>
      <c r="AA516" s="76" t="s">
        <v>308</v>
      </c>
      <c r="AB516" s="76" t="s">
        <v>4897</v>
      </c>
      <c r="AC516" s="76" t="s">
        <v>256</v>
      </c>
      <c r="AD516" s="76" t="s">
        <v>4898</v>
      </c>
      <c r="AE516" s="76" t="s">
        <v>223</v>
      </c>
      <c r="AF516" s="76" t="s">
        <v>2504</v>
      </c>
      <c r="AG516" s="76" t="s">
        <v>2505</v>
      </c>
      <c r="AH516" s="76" t="s">
        <v>313</v>
      </c>
      <c r="AI516" s="78" t="s">
        <v>3964</v>
      </c>
      <c r="AJ516" s="78" t="s">
        <v>3966</v>
      </c>
      <c r="AK516" s="79">
        <v>37000</v>
      </c>
      <c r="AL516" s="76" t="s">
        <v>212</v>
      </c>
      <c r="AM516" s="78" t="s">
        <v>2769</v>
      </c>
      <c r="AN516" s="78" t="s">
        <v>2769</v>
      </c>
      <c r="AO516" s="78" t="s">
        <v>2769</v>
      </c>
      <c r="AP516" s="76" t="s">
        <v>232</v>
      </c>
      <c r="AQ516" s="76" t="s">
        <v>232</v>
      </c>
      <c r="AR516" s="79">
        <v>13000</v>
      </c>
      <c r="AS516" s="79" t="s">
        <v>256</v>
      </c>
      <c r="AT516" s="79">
        <v>0</v>
      </c>
      <c r="AU516" s="76" t="s">
        <v>4899</v>
      </c>
      <c r="AV516" s="79">
        <v>24000</v>
      </c>
      <c r="AW516" s="79">
        <v>1800</v>
      </c>
      <c r="AX516" s="79">
        <v>22200</v>
      </c>
      <c r="AY516" s="79">
        <v>0</v>
      </c>
      <c r="AZ516" s="79">
        <v>24000</v>
      </c>
      <c r="BA516" s="76" t="s">
        <v>4900</v>
      </c>
      <c r="BB516" s="78" t="s">
        <v>4102</v>
      </c>
      <c r="BC516" s="78" t="s">
        <v>4102</v>
      </c>
      <c r="BD516" s="76">
        <v>163</v>
      </c>
      <c r="BE516" s="78" t="s">
        <v>4095</v>
      </c>
      <c r="BF516" s="76" t="s">
        <v>4901</v>
      </c>
      <c r="BG516" s="78" t="s">
        <v>4097</v>
      </c>
      <c r="BH516" s="76" t="s">
        <v>4901</v>
      </c>
      <c r="BI516" s="78" t="s">
        <v>4097</v>
      </c>
      <c r="BJ516" s="78" t="s">
        <v>4097</v>
      </c>
      <c r="BK516" s="76" t="s">
        <v>256</v>
      </c>
      <c r="BL516" s="79">
        <v>300000</v>
      </c>
      <c r="BM516" s="79">
        <v>276000</v>
      </c>
      <c r="BN516" s="76" t="s">
        <v>256</v>
      </c>
      <c r="BO516" s="76" t="s">
        <v>256</v>
      </c>
      <c r="BP516" s="76" t="s">
        <v>256</v>
      </c>
      <c r="BQ516" s="76" t="s">
        <v>256</v>
      </c>
      <c r="BR516" s="76" t="s">
        <v>256</v>
      </c>
      <c r="BS516" s="76" t="s">
        <v>293</v>
      </c>
      <c r="BT516" s="76" t="s">
        <v>256</v>
      </c>
      <c r="BU516" s="76" t="s">
        <v>256</v>
      </c>
      <c r="BV516" s="76" t="s">
        <v>256</v>
      </c>
      <c r="BW516" s="76" t="s">
        <v>256</v>
      </c>
      <c r="BX516" s="76" t="s">
        <v>256</v>
      </c>
      <c r="BY516" s="76" t="s">
        <v>323</v>
      </c>
      <c r="BZ516" s="76" t="s">
        <v>256</v>
      </c>
      <c r="CA516" s="76" t="s">
        <v>256</v>
      </c>
      <c r="CB516" s="76" t="s">
        <v>256</v>
      </c>
      <c r="CC516" s="76" t="s">
        <v>256</v>
      </c>
      <c r="CD516" s="76" t="s">
        <v>4902</v>
      </c>
      <c r="CE516" s="76" t="s">
        <v>296</v>
      </c>
      <c r="CF516" s="76" t="s">
        <v>297</v>
      </c>
      <c r="CG516" s="76" t="s">
        <v>297</v>
      </c>
      <c r="CH516" s="76" t="s">
        <v>297</v>
      </c>
      <c r="CI516" s="76" t="s">
        <v>297</v>
      </c>
      <c r="CJ516" s="76" t="s">
        <v>297</v>
      </c>
      <c r="CK516" s="76" t="s">
        <v>297</v>
      </c>
      <c r="CL516" s="79">
        <v>0</v>
      </c>
      <c r="CM516" s="79">
        <v>0</v>
      </c>
      <c r="CN516" s="79">
        <v>0</v>
      </c>
      <c r="CO516" s="79">
        <v>0</v>
      </c>
      <c r="CP516" s="79">
        <v>0</v>
      </c>
      <c r="CQ516" s="79">
        <v>0</v>
      </c>
      <c r="CR516" s="79">
        <v>0</v>
      </c>
      <c r="CS516" s="79">
        <v>0</v>
      </c>
      <c r="CT516" s="79">
        <v>0</v>
      </c>
      <c r="CU516" s="79">
        <v>2021100052044360</v>
      </c>
      <c r="CV516" s="79" t="s">
        <v>256</v>
      </c>
      <c r="CW516" s="76" t="s">
        <v>256</v>
      </c>
      <c r="CX516" s="79" t="s">
        <v>4903</v>
      </c>
      <c r="CY516" s="79" t="s">
        <v>256</v>
      </c>
      <c r="CZ516" s="79" t="s">
        <v>256</v>
      </c>
      <c r="DA516" s="79" t="s">
        <v>256</v>
      </c>
      <c r="DB516" s="79" t="s">
        <v>256</v>
      </c>
      <c r="DC516" s="79" t="s">
        <v>256</v>
      </c>
      <c r="DD516" s="79" t="s">
        <v>256</v>
      </c>
      <c r="DE516" s="79" t="s">
        <v>256</v>
      </c>
      <c r="DF516" s="44" t="s">
        <v>256</v>
      </c>
    </row>
    <row r="517" spans="1:110" x14ac:dyDescent="0.25">
      <c r="A517" s="76" t="s">
        <v>251</v>
      </c>
      <c r="B517" s="77">
        <v>43770</v>
      </c>
      <c r="C517" s="78" t="s">
        <v>252</v>
      </c>
      <c r="D517" s="78" t="s">
        <v>253</v>
      </c>
      <c r="E517" s="76" t="s">
        <v>254</v>
      </c>
      <c r="F517" s="76" t="s">
        <v>255</v>
      </c>
      <c r="G517" s="76" t="s">
        <v>256</v>
      </c>
      <c r="H517" s="76" t="s">
        <v>257</v>
      </c>
      <c r="I517" s="76" t="s">
        <v>258</v>
      </c>
      <c r="J517" s="78" t="s">
        <v>252</v>
      </c>
      <c r="K517" s="78" t="s">
        <v>259</v>
      </c>
      <c r="L517" s="76" t="s">
        <v>260</v>
      </c>
      <c r="M517" s="76" t="s">
        <v>261</v>
      </c>
      <c r="N517" s="76" t="s">
        <v>4904</v>
      </c>
      <c r="O517" s="76" t="s">
        <v>4905</v>
      </c>
      <c r="P517" s="76" t="s">
        <v>4906</v>
      </c>
      <c r="Q517" s="76" t="s">
        <v>4907</v>
      </c>
      <c r="R517" s="76" t="s">
        <v>2072</v>
      </c>
      <c r="S517" s="76" t="s">
        <v>2073</v>
      </c>
      <c r="T517" s="76" t="s">
        <v>338</v>
      </c>
      <c r="U517" s="76" t="s">
        <v>548</v>
      </c>
      <c r="V517" s="79">
        <v>300000</v>
      </c>
      <c r="W517" s="79">
        <v>0</v>
      </c>
      <c r="X517" s="76" t="s">
        <v>4908</v>
      </c>
      <c r="Y517" s="76" t="s">
        <v>4909</v>
      </c>
      <c r="Z517" s="76" t="s">
        <v>362</v>
      </c>
      <c r="AA517" s="76" t="s">
        <v>611</v>
      </c>
      <c r="AB517" s="76" t="s">
        <v>4910</v>
      </c>
      <c r="AC517" s="76" t="s">
        <v>4911</v>
      </c>
      <c r="AD517" s="76" t="s">
        <v>4912</v>
      </c>
      <c r="AE517" s="76" t="s">
        <v>223</v>
      </c>
      <c r="AF517" s="76" t="s">
        <v>4913</v>
      </c>
      <c r="AG517" s="76" t="s">
        <v>4914</v>
      </c>
      <c r="AH517" s="76" t="s">
        <v>431</v>
      </c>
      <c r="AI517" s="78" t="s">
        <v>2767</v>
      </c>
      <c r="AJ517" s="78" t="s">
        <v>4546</v>
      </c>
      <c r="AK517" s="79">
        <v>213161</v>
      </c>
      <c r="AL517" s="76" t="s">
        <v>217</v>
      </c>
      <c r="AM517" s="78" t="s">
        <v>3964</v>
      </c>
      <c r="AN517" s="78" t="s">
        <v>4083</v>
      </c>
      <c r="AO517" s="78" t="s">
        <v>3964</v>
      </c>
      <c r="AP517" s="76" t="s">
        <v>373</v>
      </c>
      <c r="AQ517" s="76" t="s">
        <v>373</v>
      </c>
      <c r="AR517" s="79">
        <v>44112</v>
      </c>
      <c r="AS517" s="79" t="s">
        <v>256</v>
      </c>
      <c r="AT517" s="79">
        <v>0</v>
      </c>
      <c r="AU517" s="76" t="s">
        <v>4915</v>
      </c>
      <c r="AV517" s="79">
        <v>169049</v>
      </c>
      <c r="AW517" s="79">
        <v>0</v>
      </c>
      <c r="AX517" s="79">
        <v>169049</v>
      </c>
      <c r="AY517" s="79">
        <v>0</v>
      </c>
      <c r="AZ517" s="79">
        <v>169049</v>
      </c>
      <c r="BA517" s="76" t="s">
        <v>4904</v>
      </c>
      <c r="BB517" s="78" t="s">
        <v>4418</v>
      </c>
      <c r="BC517" s="78" t="s">
        <v>4418</v>
      </c>
      <c r="BD517" s="76">
        <v>152</v>
      </c>
      <c r="BE517" s="78" t="s">
        <v>661</v>
      </c>
      <c r="BF517" s="76" t="s">
        <v>4916</v>
      </c>
      <c r="BG517" s="78" t="s">
        <v>663</v>
      </c>
      <c r="BH517" s="76" t="s">
        <v>4916</v>
      </c>
      <c r="BI517" s="78" t="s">
        <v>663</v>
      </c>
      <c r="BJ517" s="78" t="s">
        <v>663</v>
      </c>
      <c r="BK517" s="76" t="s">
        <v>256</v>
      </c>
      <c r="BL517" s="79">
        <v>300000</v>
      </c>
      <c r="BM517" s="79">
        <v>130951</v>
      </c>
      <c r="BN517" s="76" t="s">
        <v>290</v>
      </c>
      <c r="BO517" s="76" t="s">
        <v>291</v>
      </c>
      <c r="BP517" s="76" t="s">
        <v>4917</v>
      </c>
      <c r="BQ517" s="76" t="s">
        <v>256</v>
      </c>
      <c r="BR517" s="76" t="s">
        <v>4911</v>
      </c>
      <c r="BS517" s="76" t="s">
        <v>293</v>
      </c>
      <c r="BT517" s="76" t="s">
        <v>256</v>
      </c>
      <c r="BU517" s="76" t="s">
        <v>256</v>
      </c>
      <c r="BV517" s="76" t="s">
        <v>256</v>
      </c>
      <c r="BW517" s="76" t="s">
        <v>256</v>
      </c>
      <c r="BX517" s="76" t="s">
        <v>256</v>
      </c>
      <c r="BY517" s="76" t="s">
        <v>4918</v>
      </c>
      <c r="BZ517" s="76" t="s">
        <v>256</v>
      </c>
      <c r="CA517" s="76" t="s">
        <v>256</v>
      </c>
      <c r="CB517" s="76" t="s">
        <v>256</v>
      </c>
      <c r="CC517" s="76" t="s">
        <v>256</v>
      </c>
      <c r="CD517" s="76" t="s">
        <v>4919</v>
      </c>
      <c r="CE517" s="76" t="s">
        <v>296</v>
      </c>
      <c r="CF517" s="76" t="s">
        <v>297</v>
      </c>
      <c r="CG517" s="76" t="s">
        <v>297</v>
      </c>
      <c r="CH517" s="76" t="s">
        <v>297</v>
      </c>
      <c r="CI517" s="76" t="s">
        <v>297</v>
      </c>
      <c r="CJ517" s="76" t="s">
        <v>297</v>
      </c>
      <c r="CK517" s="76" t="s">
        <v>297</v>
      </c>
      <c r="CL517" s="79">
        <v>0</v>
      </c>
      <c r="CM517" s="79">
        <v>0</v>
      </c>
      <c r="CN517" s="79">
        <v>0</v>
      </c>
      <c r="CO517" s="79">
        <v>0</v>
      </c>
      <c r="CP517" s="79">
        <v>0</v>
      </c>
      <c r="CQ517" s="79">
        <v>0</v>
      </c>
      <c r="CR517" s="79">
        <v>0</v>
      </c>
      <c r="CS517" s="79">
        <v>0</v>
      </c>
      <c r="CT517" s="79">
        <v>0</v>
      </c>
      <c r="CU517" s="79">
        <v>2021100052044600</v>
      </c>
      <c r="CV517" s="79" t="s">
        <v>256</v>
      </c>
      <c r="CW517" s="76" t="s">
        <v>256</v>
      </c>
      <c r="CX517" s="79" t="s">
        <v>4920</v>
      </c>
      <c r="CY517" s="79" t="s">
        <v>256</v>
      </c>
      <c r="CZ517" s="79" t="s">
        <v>256</v>
      </c>
      <c r="DA517" s="79" t="s">
        <v>256</v>
      </c>
      <c r="DB517" s="79" t="s">
        <v>256</v>
      </c>
      <c r="DC517" s="79" t="s">
        <v>256</v>
      </c>
      <c r="DD517" s="79" t="s">
        <v>256</v>
      </c>
      <c r="DE517" s="79" t="s">
        <v>256</v>
      </c>
      <c r="DF517" s="44" t="s">
        <v>256</v>
      </c>
    </row>
    <row r="518" spans="1:110" x14ac:dyDescent="0.25">
      <c r="A518" s="76" t="s">
        <v>251</v>
      </c>
      <c r="B518" s="77">
        <v>43770</v>
      </c>
      <c r="C518" s="78" t="s">
        <v>252</v>
      </c>
      <c r="D518" s="78" t="s">
        <v>253</v>
      </c>
      <c r="E518" s="76" t="s">
        <v>254</v>
      </c>
      <c r="F518" s="76" t="s">
        <v>255</v>
      </c>
      <c r="G518" s="76" t="s">
        <v>256</v>
      </c>
      <c r="H518" s="76" t="s">
        <v>257</v>
      </c>
      <c r="I518" s="76" t="s">
        <v>258</v>
      </c>
      <c r="J518" s="78" t="s">
        <v>252</v>
      </c>
      <c r="K518" s="78" t="s">
        <v>259</v>
      </c>
      <c r="L518" s="76" t="s">
        <v>260</v>
      </c>
      <c r="M518" s="76" t="s">
        <v>261</v>
      </c>
      <c r="N518" s="76" t="s">
        <v>4921</v>
      </c>
      <c r="O518" s="76" t="s">
        <v>4922</v>
      </c>
      <c r="P518" s="76" t="s">
        <v>4923</v>
      </c>
      <c r="Q518" s="76" t="s">
        <v>4924</v>
      </c>
      <c r="R518" s="76" t="s">
        <v>993</v>
      </c>
      <c r="S518" s="76" t="s">
        <v>422</v>
      </c>
      <c r="T518" s="76" t="s">
        <v>268</v>
      </c>
      <c r="U518" s="76" t="s">
        <v>512</v>
      </c>
      <c r="V518" s="79">
        <v>300000</v>
      </c>
      <c r="W518" s="79">
        <v>0</v>
      </c>
      <c r="X518" s="76" t="s">
        <v>4925</v>
      </c>
      <c r="Y518" s="76" t="s">
        <v>3855</v>
      </c>
      <c r="Z518" s="76" t="s">
        <v>362</v>
      </c>
      <c r="AA518" s="76" t="s">
        <v>496</v>
      </c>
      <c r="AB518" s="76" t="s">
        <v>3856</v>
      </c>
      <c r="AC518" s="76" t="s">
        <v>642</v>
      </c>
      <c r="AD518" s="76" t="s">
        <v>3857</v>
      </c>
      <c r="AE518" s="76" t="s">
        <v>222</v>
      </c>
      <c r="AF518" s="76" t="s">
        <v>4926</v>
      </c>
      <c r="AG518" s="76" t="s">
        <v>4927</v>
      </c>
      <c r="AH518" s="76" t="s">
        <v>1741</v>
      </c>
      <c r="AI518" s="78" t="s">
        <v>2834</v>
      </c>
      <c r="AJ518" s="78" t="s">
        <v>4437</v>
      </c>
      <c r="AK518" s="79">
        <v>17402</v>
      </c>
      <c r="AL518" s="76" t="s">
        <v>210</v>
      </c>
      <c r="AM518" s="78" t="s">
        <v>3814</v>
      </c>
      <c r="AN518" s="78" t="s">
        <v>1610</v>
      </c>
      <c r="AO518" s="78" t="s">
        <v>3814</v>
      </c>
      <c r="AP518" s="76" t="s">
        <v>373</v>
      </c>
      <c r="AQ518" s="76" t="s">
        <v>373</v>
      </c>
      <c r="AR518" s="79">
        <v>135</v>
      </c>
      <c r="AS518" s="79" t="s">
        <v>256</v>
      </c>
      <c r="AT518" s="79">
        <v>0</v>
      </c>
      <c r="AU518" s="76" t="s">
        <v>4928</v>
      </c>
      <c r="AV518" s="79">
        <v>17267</v>
      </c>
      <c r="AW518" s="79">
        <v>0</v>
      </c>
      <c r="AX518" s="79">
        <v>17267</v>
      </c>
      <c r="AY518" s="79">
        <v>0</v>
      </c>
      <c r="AZ518" s="79">
        <v>17267</v>
      </c>
      <c r="BA518" s="76" t="s">
        <v>4921</v>
      </c>
      <c r="BB518" s="78" t="s">
        <v>4102</v>
      </c>
      <c r="BC518" s="78" t="s">
        <v>4382</v>
      </c>
      <c r="BD518" s="76">
        <v>165</v>
      </c>
      <c r="BE518" s="78" t="s">
        <v>4097</v>
      </c>
      <c r="BF518" s="76" t="s">
        <v>4929</v>
      </c>
      <c r="BG518" s="78" t="s">
        <v>4477</v>
      </c>
      <c r="BH518" s="76" t="s">
        <v>4929</v>
      </c>
      <c r="BI518" s="78" t="s">
        <v>4477</v>
      </c>
      <c r="BJ518" s="78" t="s">
        <v>4477</v>
      </c>
      <c r="BK518" s="76" t="s">
        <v>256</v>
      </c>
      <c r="BL518" s="79">
        <v>300000</v>
      </c>
      <c r="BM518" s="79">
        <v>282733</v>
      </c>
      <c r="BN518" s="76" t="s">
        <v>290</v>
      </c>
      <c r="BO518" s="76" t="s">
        <v>291</v>
      </c>
      <c r="BP518" s="76" t="s">
        <v>4930</v>
      </c>
      <c r="BQ518" s="76" t="s">
        <v>256</v>
      </c>
      <c r="BR518" s="76" t="s">
        <v>256</v>
      </c>
      <c r="BS518" s="76" t="s">
        <v>293</v>
      </c>
      <c r="BT518" s="76" t="s">
        <v>256</v>
      </c>
      <c r="BU518" s="76" t="s">
        <v>256</v>
      </c>
      <c r="BV518" s="76" t="s">
        <v>256</v>
      </c>
      <c r="BW518" s="76" t="s">
        <v>256</v>
      </c>
      <c r="BX518" s="76" t="s">
        <v>256</v>
      </c>
      <c r="BY518" s="76" t="s">
        <v>4931</v>
      </c>
      <c r="BZ518" s="76" t="s">
        <v>256</v>
      </c>
      <c r="CA518" s="76" t="s">
        <v>256</v>
      </c>
      <c r="CB518" s="76" t="s">
        <v>256</v>
      </c>
      <c r="CC518" s="76" t="s">
        <v>256</v>
      </c>
      <c r="CD518" s="76" t="s">
        <v>3862</v>
      </c>
      <c r="CE518" s="76" t="s">
        <v>296</v>
      </c>
      <c r="CF518" s="76" t="s">
        <v>297</v>
      </c>
      <c r="CG518" s="76" t="s">
        <v>297</v>
      </c>
      <c r="CH518" s="76" t="s">
        <v>297</v>
      </c>
      <c r="CI518" s="76" t="s">
        <v>297</v>
      </c>
      <c r="CJ518" s="76" t="s">
        <v>297</v>
      </c>
      <c r="CK518" s="76" t="s">
        <v>297</v>
      </c>
      <c r="CL518" s="79">
        <v>0</v>
      </c>
      <c r="CM518" s="79">
        <v>0</v>
      </c>
      <c r="CN518" s="79">
        <v>0</v>
      </c>
      <c r="CO518" s="79">
        <v>0</v>
      </c>
      <c r="CP518" s="79">
        <v>0</v>
      </c>
      <c r="CQ518" s="79">
        <v>0</v>
      </c>
      <c r="CR518" s="79">
        <v>0</v>
      </c>
      <c r="CS518" s="79">
        <v>0</v>
      </c>
      <c r="CT518" s="79">
        <v>0</v>
      </c>
      <c r="CU518" s="79">
        <v>2021100052044630</v>
      </c>
      <c r="CV518" s="79" t="s">
        <v>256</v>
      </c>
      <c r="CW518" s="76" t="s">
        <v>256</v>
      </c>
      <c r="CX518" s="79" t="s">
        <v>4932</v>
      </c>
      <c r="CY518" s="79" t="s">
        <v>256</v>
      </c>
      <c r="CZ518" s="79" t="s">
        <v>256</v>
      </c>
      <c r="DA518" s="79" t="s">
        <v>256</v>
      </c>
      <c r="DB518" s="79" t="s">
        <v>256</v>
      </c>
      <c r="DC518" s="79" t="s">
        <v>256</v>
      </c>
      <c r="DD518" s="79" t="s">
        <v>256</v>
      </c>
      <c r="DE518" s="79" t="s">
        <v>256</v>
      </c>
      <c r="DF518" s="44" t="s">
        <v>256</v>
      </c>
    </row>
    <row r="519" spans="1:110" x14ac:dyDescent="0.25">
      <c r="A519" s="76" t="s">
        <v>251</v>
      </c>
      <c r="B519" s="77">
        <v>43770</v>
      </c>
      <c r="C519" s="78" t="s">
        <v>252</v>
      </c>
      <c r="D519" s="78" t="s">
        <v>253</v>
      </c>
      <c r="E519" s="76" t="s">
        <v>254</v>
      </c>
      <c r="F519" s="76" t="s">
        <v>255</v>
      </c>
      <c r="G519" s="76" t="s">
        <v>256</v>
      </c>
      <c r="H519" s="76" t="s">
        <v>257</v>
      </c>
      <c r="I519" s="76" t="s">
        <v>258</v>
      </c>
      <c r="J519" s="78" t="s">
        <v>252</v>
      </c>
      <c r="K519" s="78" t="s">
        <v>259</v>
      </c>
      <c r="L519" s="76" t="s">
        <v>260</v>
      </c>
      <c r="M519" s="76" t="s">
        <v>261</v>
      </c>
      <c r="N519" s="76" t="s">
        <v>4933</v>
      </c>
      <c r="O519" s="76" t="s">
        <v>4934</v>
      </c>
      <c r="P519" s="76" t="s">
        <v>4935</v>
      </c>
      <c r="Q519" s="76" t="s">
        <v>4936</v>
      </c>
      <c r="R519" s="76" t="s">
        <v>2011</v>
      </c>
      <c r="S519" s="76" t="s">
        <v>1848</v>
      </c>
      <c r="T519" s="76" t="s">
        <v>338</v>
      </c>
      <c r="U519" s="76" t="s">
        <v>627</v>
      </c>
      <c r="V519" s="79">
        <v>300000</v>
      </c>
      <c r="W519" s="79">
        <v>0</v>
      </c>
      <c r="X519" s="76" t="s">
        <v>4937</v>
      </c>
      <c r="Y519" s="76" t="s">
        <v>4938</v>
      </c>
      <c r="Z519" s="76" t="s">
        <v>362</v>
      </c>
      <c r="AA519" s="76" t="s">
        <v>496</v>
      </c>
      <c r="AB519" s="76" t="s">
        <v>296</v>
      </c>
      <c r="AC519" s="76" t="s">
        <v>296</v>
      </c>
      <c r="AD519" s="76" t="s">
        <v>4939</v>
      </c>
      <c r="AE519" s="76" t="s">
        <v>222</v>
      </c>
      <c r="AF519" s="76" t="s">
        <v>4940</v>
      </c>
      <c r="AG519" s="76" t="s">
        <v>4941</v>
      </c>
      <c r="AH519" s="76" t="s">
        <v>1223</v>
      </c>
      <c r="AI519" s="78" t="s">
        <v>4437</v>
      </c>
      <c r="AJ519" s="78" t="s">
        <v>2767</v>
      </c>
      <c r="AK519" s="79">
        <v>16606</v>
      </c>
      <c r="AL519" s="76" t="s">
        <v>210</v>
      </c>
      <c r="AM519" s="78" t="s">
        <v>3814</v>
      </c>
      <c r="AN519" s="78" t="s">
        <v>1611</v>
      </c>
      <c r="AO519" s="78" t="s">
        <v>1611</v>
      </c>
      <c r="AP519" s="76" t="s">
        <v>373</v>
      </c>
      <c r="AQ519" s="76" t="s">
        <v>373</v>
      </c>
      <c r="AR519" s="79">
        <v>970</v>
      </c>
      <c r="AS519" s="79" t="s">
        <v>256</v>
      </c>
      <c r="AT519" s="79">
        <v>0</v>
      </c>
      <c r="AU519" s="76" t="s">
        <v>4942</v>
      </c>
      <c r="AV519" s="79">
        <v>15636</v>
      </c>
      <c r="AW519" s="79">
        <v>0</v>
      </c>
      <c r="AX519" s="79">
        <v>15636</v>
      </c>
      <c r="AY519" s="79">
        <v>0</v>
      </c>
      <c r="AZ519" s="79">
        <v>15636</v>
      </c>
      <c r="BA519" s="76" t="s">
        <v>4933</v>
      </c>
      <c r="BB519" s="78" t="s">
        <v>4083</v>
      </c>
      <c r="BC519" s="78" t="s">
        <v>4083</v>
      </c>
      <c r="BD519" s="76">
        <v>149</v>
      </c>
      <c r="BE519" s="78" t="s">
        <v>4019</v>
      </c>
      <c r="BF519" s="76" t="s">
        <v>4943</v>
      </c>
      <c r="BG519" s="78" t="s">
        <v>4019</v>
      </c>
      <c r="BH519" s="76" t="s">
        <v>4943</v>
      </c>
      <c r="BI519" s="78" t="s">
        <v>4019</v>
      </c>
      <c r="BJ519" s="78" t="s">
        <v>4019</v>
      </c>
      <c r="BK519" s="76" t="s">
        <v>256</v>
      </c>
      <c r="BL519" s="79">
        <v>300000</v>
      </c>
      <c r="BM519" s="79">
        <v>284364</v>
      </c>
      <c r="BN519" s="76" t="s">
        <v>256</v>
      </c>
      <c r="BO519" s="76" t="s">
        <v>256</v>
      </c>
      <c r="BP519" s="76" t="s">
        <v>256</v>
      </c>
      <c r="BQ519" s="76" t="s">
        <v>256</v>
      </c>
      <c r="BR519" s="76" t="s">
        <v>256</v>
      </c>
      <c r="BS519" s="76" t="s">
        <v>293</v>
      </c>
      <c r="BT519" s="76" t="s">
        <v>256</v>
      </c>
      <c r="BU519" s="76" t="s">
        <v>517</v>
      </c>
      <c r="BV519" s="76" t="s">
        <v>256</v>
      </c>
      <c r="BW519" s="76" t="s">
        <v>516</v>
      </c>
      <c r="BX519" s="76" t="s">
        <v>256</v>
      </c>
      <c r="BY519" s="76" t="s">
        <v>4523</v>
      </c>
      <c r="BZ519" s="76" t="s">
        <v>256</v>
      </c>
      <c r="CA519" s="76" t="s">
        <v>256</v>
      </c>
      <c r="CB519" s="76" t="s">
        <v>256</v>
      </c>
      <c r="CC519" s="76" t="s">
        <v>256</v>
      </c>
      <c r="CD519" s="76" t="s">
        <v>4944</v>
      </c>
      <c r="CE519" s="76" t="s">
        <v>296</v>
      </c>
      <c r="CF519" s="76" t="s">
        <v>297</v>
      </c>
      <c r="CG519" s="76" t="s">
        <v>297</v>
      </c>
      <c r="CH519" s="76" t="s">
        <v>297</v>
      </c>
      <c r="CI519" s="76" t="s">
        <v>297</v>
      </c>
      <c r="CJ519" s="76" t="s">
        <v>297</v>
      </c>
      <c r="CK519" s="76" t="s">
        <v>297</v>
      </c>
      <c r="CL519" s="79">
        <v>0</v>
      </c>
      <c r="CM519" s="79">
        <v>0</v>
      </c>
      <c r="CN519" s="79">
        <v>0</v>
      </c>
      <c r="CO519" s="79">
        <v>0</v>
      </c>
      <c r="CP519" s="79">
        <v>0</v>
      </c>
      <c r="CQ519" s="79">
        <v>0</v>
      </c>
      <c r="CR519" s="79">
        <v>0</v>
      </c>
      <c r="CS519" s="79">
        <v>0</v>
      </c>
      <c r="CT519" s="79">
        <v>0</v>
      </c>
      <c r="CU519" s="79">
        <v>2021100052044640</v>
      </c>
      <c r="CV519" s="79" t="s">
        <v>256</v>
      </c>
      <c r="CW519" s="76" t="s">
        <v>256</v>
      </c>
      <c r="CX519" s="79" t="s">
        <v>4945</v>
      </c>
      <c r="CY519" s="79" t="s">
        <v>256</v>
      </c>
      <c r="CZ519" s="79" t="s">
        <v>256</v>
      </c>
      <c r="DA519" s="79" t="s">
        <v>256</v>
      </c>
      <c r="DB519" s="79" t="s">
        <v>256</v>
      </c>
      <c r="DC519" s="79" t="s">
        <v>256</v>
      </c>
      <c r="DD519" s="79" t="s">
        <v>256</v>
      </c>
      <c r="DE519" s="79" t="s">
        <v>256</v>
      </c>
      <c r="DF519" s="44" t="s">
        <v>256</v>
      </c>
    </row>
    <row r="520" spans="1:110" x14ac:dyDescent="0.25">
      <c r="A520" s="76" t="s">
        <v>251</v>
      </c>
      <c r="B520" s="77">
        <v>43770</v>
      </c>
      <c r="C520" s="78" t="s">
        <v>252</v>
      </c>
      <c r="D520" s="78" t="s">
        <v>253</v>
      </c>
      <c r="E520" s="76" t="s">
        <v>254</v>
      </c>
      <c r="F520" s="76" t="s">
        <v>255</v>
      </c>
      <c r="G520" s="76" t="s">
        <v>256</v>
      </c>
      <c r="H520" s="76" t="s">
        <v>257</v>
      </c>
      <c r="I520" s="76" t="s">
        <v>258</v>
      </c>
      <c r="J520" s="78" t="s">
        <v>252</v>
      </c>
      <c r="K520" s="78" t="s">
        <v>259</v>
      </c>
      <c r="L520" s="76" t="s">
        <v>260</v>
      </c>
      <c r="M520" s="76" t="s">
        <v>261</v>
      </c>
      <c r="N520" s="76" t="s">
        <v>4946</v>
      </c>
      <c r="O520" s="76" t="s">
        <v>4947</v>
      </c>
      <c r="P520" s="76" t="s">
        <v>4948</v>
      </c>
      <c r="Q520" s="76" t="s">
        <v>4949</v>
      </c>
      <c r="R520" s="76" t="s">
        <v>626</v>
      </c>
      <c r="S520" s="76" t="s">
        <v>511</v>
      </c>
      <c r="T520" s="76" t="s">
        <v>338</v>
      </c>
      <c r="U520" s="76" t="s">
        <v>627</v>
      </c>
      <c r="V520" s="79">
        <v>300000</v>
      </c>
      <c r="W520" s="79">
        <v>0</v>
      </c>
      <c r="X520" s="76" t="s">
        <v>4950</v>
      </c>
      <c r="Y520" s="76" t="s">
        <v>2842</v>
      </c>
      <c r="Z520" s="76" t="s">
        <v>362</v>
      </c>
      <c r="AA520" s="76" t="s">
        <v>611</v>
      </c>
      <c r="AB520" s="76" t="s">
        <v>2843</v>
      </c>
      <c r="AC520" s="76" t="s">
        <v>2844</v>
      </c>
      <c r="AD520" s="76" t="s">
        <v>2845</v>
      </c>
      <c r="AE520" s="76" t="s">
        <v>222</v>
      </c>
      <c r="AF520" s="76" t="s">
        <v>4951</v>
      </c>
      <c r="AG520" s="76" t="s">
        <v>4952</v>
      </c>
      <c r="AH520" s="76" t="s">
        <v>555</v>
      </c>
      <c r="AI520" s="78" t="s">
        <v>1631</v>
      </c>
      <c r="AJ520" s="78" t="s">
        <v>3622</v>
      </c>
      <c r="AK520" s="79">
        <v>50764</v>
      </c>
      <c r="AL520" s="76" t="s">
        <v>213</v>
      </c>
      <c r="AM520" s="78" t="s">
        <v>4017</v>
      </c>
      <c r="AN520" s="78" t="s">
        <v>1610</v>
      </c>
      <c r="AO520" s="78" t="s">
        <v>3814</v>
      </c>
      <c r="AP520" s="76" t="s">
        <v>373</v>
      </c>
      <c r="AQ520" s="76" t="s">
        <v>373</v>
      </c>
      <c r="AR520" s="79">
        <v>3003</v>
      </c>
      <c r="AS520" s="79" t="s">
        <v>256</v>
      </c>
      <c r="AT520" s="79">
        <v>0</v>
      </c>
      <c r="AU520" s="76" t="s">
        <v>4953</v>
      </c>
      <c r="AV520" s="79">
        <v>47761</v>
      </c>
      <c r="AW520" s="79">
        <v>0</v>
      </c>
      <c r="AX520" s="79">
        <v>47761</v>
      </c>
      <c r="AY520" s="79">
        <v>0</v>
      </c>
      <c r="AZ520" s="79">
        <v>47761</v>
      </c>
      <c r="BA520" s="76" t="s">
        <v>4946</v>
      </c>
      <c r="BB520" s="78" t="s">
        <v>3966</v>
      </c>
      <c r="BC520" s="78" t="s">
        <v>4084</v>
      </c>
      <c r="BD520" s="76">
        <v>149</v>
      </c>
      <c r="BE520" s="78" t="s">
        <v>4019</v>
      </c>
      <c r="BF520" s="76" t="s">
        <v>4954</v>
      </c>
      <c r="BG520" s="78" t="s">
        <v>4019</v>
      </c>
      <c r="BH520" s="76" t="s">
        <v>4954</v>
      </c>
      <c r="BI520" s="78" t="s">
        <v>4019</v>
      </c>
      <c r="BJ520" s="78" t="s">
        <v>4019</v>
      </c>
      <c r="BK520" s="76" t="s">
        <v>256</v>
      </c>
      <c r="BL520" s="79">
        <v>300000</v>
      </c>
      <c r="BM520" s="79">
        <v>252239</v>
      </c>
      <c r="BN520" s="76" t="s">
        <v>256</v>
      </c>
      <c r="BO520" s="76" t="s">
        <v>256</v>
      </c>
      <c r="BP520" s="76" t="s">
        <v>256</v>
      </c>
      <c r="BQ520" s="76" t="s">
        <v>256</v>
      </c>
      <c r="BR520" s="76" t="s">
        <v>2844</v>
      </c>
      <c r="BS520" s="76" t="s">
        <v>293</v>
      </c>
      <c r="BT520" s="76" t="s">
        <v>256</v>
      </c>
      <c r="BU520" s="76" t="s">
        <v>4955</v>
      </c>
      <c r="BV520" s="76" t="s">
        <v>4956</v>
      </c>
      <c r="BW520" s="76" t="s">
        <v>4957</v>
      </c>
      <c r="BX520" s="76" t="s">
        <v>4958</v>
      </c>
      <c r="BY520" s="76" t="s">
        <v>294</v>
      </c>
      <c r="BZ520" s="76" t="s">
        <v>256</v>
      </c>
      <c r="CA520" s="76" t="s">
        <v>256</v>
      </c>
      <c r="CB520" s="76" t="s">
        <v>256</v>
      </c>
      <c r="CC520" s="76" t="s">
        <v>256</v>
      </c>
      <c r="CD520" s="76" t="s">
        <v>2850</v>
      </c>
      <c r="CE520" s="76" t="s">
        <v>296</v>
      </c>
      <c r="CF520" s="76" t="s">
        <v>297</v>
      </c>
      <c r="CG520" s="76" t="s">
        <v>297</v>
      </c>
      <c r="CH520" s="76" t="s">
        <v>297</v>
      </c>
      <c r="CI520" s="76" t="s">
        <v>297</v>
      </c>
      <c r="CJ520" s="76" t="s">
        <v>297</v>
      </c>
      <c r="CK520" s="76" t="s">
        <v>297</v>
      </c>
      <c r="CL520" s="79">
        <v>0</v>
      </c>
      <c r="CM520" s="79">
        <v>0</v>
      </c>
      <c r="CN520" s="79">
        <v>0</v>
      </c>
      <c r="CO520" s="79">
        <v>0</v>
      </c>
      <c r="CP520" s="79">
        <v>0</v>
      </c>
      <c r="CQ520" s="79">
        <v>0</v>
      </c>
      <c r="CR520" s="79">
        <v>0</v>
      </c>
      <c r="CS520" s="79">
        <v>0</v>
      </c>
      <c r="CT520" s="79">
        <v>0</v>
      </c>
      <c r="CU520" s="79">
        <v>2021100052044900</v>
      </c>
      <c r="CV520" s="79" t="s">
        <v>256</v>
      </c>
      <c r="CW520" s="76" t="s">
        <v>256</v>
      </c>
      <c r="CX520" s="79" t="s">
        <v>4959</v>
      </c>
      <c r="CY520" s="79" t="s">
        <v>256</v>
      </c>
      <c r="CZ520" s="79" t="s">
        <v>256</v>
      </c>
      <c r="DA520" s="79" t="s">
        <v>256</v>
      </c>
      <c r="DB520" s="79" t="s">
        <v>256</v>
      </c>
      <c r="DC520" s="79" t="s">
        <v>256</v>
      </c>
      <c r="DD520" s="79" t="s">
        <v>256</v>
      </c>
      <c r="DE520" s="79" t="s">
        <v>256</v>
      </c>
      <c r="DF520" s="44" t="s">
        <v>256</v>
      </c>
    </row>
    <row r="521" spans="1:110" x14ac:dyDescent="0.25">
      <c r="A521" s="76" t="s">
        <v>251</v>
      </c>
      <c r="B521" s="77">
        <v>43770</v>
      </c>
      <c r="C521" s="78" t="s">
        <v>252</v>
      </c>
      <c r="D521" s="78" t="s">
        <v>253</v>
      </c>
      <c r="E521" s="76" t="s">
        <v>254</v>
      </c>
      <c r="F521" s="76" t="s">
        <v>255</v>
      </c>
      <c r="G521" s="76" t="s">
        <v>256</v>
      </c>
      <c r="H521" s="76" t="s">
        <v>257</v>
      </c>
      <c r="I521" s="76" t="s">
        <v>258</v>
      </c>
      <c r="J521" s="78" t="s">
        <v>252</v>
      </c>
      <c r="K521" s="78" t="s">
        <v>259</v>
      </c>
      <c r="L521" s="76" t="s">
        <v>260</v>
      </c>
      <c r="M521" s="76" t="s">
        <v>261</v>
      </c>
      <c r="N521" s="76" t="s">
        <v>757</v>
      </c>
      <c r="O521" s="76" t="s">
        <v>758</v>
      </c>
      <c r="P521" s="76" t="s">
        <v>759</v>
      </c>
      <c r="Q521" s="76" t="s">
        <v>757</v>
      </c>
      <c r="R521" s="76" t="s">
        <v>639</v>
      </c>
      <c r="S521" s="76" t="s">
        <v>445</v>
      </c>
      <c r="T521" s="76" t="s">
        <v>338</v>
      </c>
      <c r="U521" s="76" t="s">
        <v>203</v>
      </c>
      <c r="V521" s="79">
        <v>300000</v>
      </c>
      <c r="W521" s="79">
        <v>0</v>
      </c>
      <c r="X521" s="76" t="s">
        <v>4960</v>
      </c>
      <c r="Y521" s="76" t="s">
        <v>821</v>
      </c>
      <c r="Z521" s="76" t="s">
        <v>272</v>
      </c>
      <c r="AA521" s="76" t="s">
        <v>611</v>
      </c>
      <c r="AB521" s="76" t="s">
        <v>822</v>
      </c>
      <c r="AC521" s="76" t="s">
        <v>823</v>
      </c>
      <c r="AD521" s="76" t="s">
        <v>824</v>
      </c>
      <c r="AE521" s="76" t="s">
        <v>222</v>
      </c>
      <c r="AF521" s="76" t="s">
        <v>4961</v>
      </c>
      <c r="AG521" s="76" t="s">
        <v>4962</v>
      </c>
      <c r="AH521" s="76" t="s">
        <v>4963</v>
      </c>
      <c r="AI521" s="78" t="s">
        <v>4017</v>
      </c>
      <c r="AJ521" s="78" t="s">
        <v>4018</v>
      </c>
      <c r="AK521" s="79">
        <v>100501</v>
      </c>
      <c r="AL521" s="76" t="s">
        <v>215</v>
      </c>
      <c r="AM521" s="78" t="s">
        <v>1612</v>
      </c>
      <c r="AN521" s="78" t="s">
        <v>1612</v>
      </c>
      <c r="AO521" s="78" t="s">
        <v>1612</v>
      </c>
      <c r="AP521" s="76" t="s">
        <v>232</v>
      </c>
      <c r="AQ521" s="76" t="s">
        <v>232</v>
      </c>
      <c r="AR521" s="79">
        <v>18738</v>
      </c>
      <c r="AS521" s="79" t="s">
        <v>256</v>
      </c>
      <c r="AT521" s="79">
        <v>5025</v>
      </c>
      <c r="AU521" s="76" t="s">
        <v>4964</v>
      </c>
      <c r="AV521" s="79">
        <v>76738</v>
      </c>
      <c r="AW521" s="79">
        <v>5755</v>
      </c>
      <c r="AX521" s="79">
        <v>70983</v>
      </c>
      <c r="AY521" s="79">
        <v>0</v>
      </c>
      <c r="AZ521" s="79">
        <v>76738</v>
      </c>
      <c r="BA521" s="76" t="s">
        <v>821</v>
      </c>
      <c r="BB521" s="78" t="s">
        <v>4477</v>
      </c>
      <c r="BC521" s="78" t="s">
        <v>4477</v>
      </c>
      <c r="BD521" s="76">
        <v>175</v>
      </c>
      <c r="BE521" s="78" t="s">
        <v>4478</v>
      </c>
      <c r="BF521" s="76" t="s">
        <v>4965</v>
      </c>
      <c r="BG521" s="78" t="s">
        <v>4106</v>
      </c>
      <c r="BH521" s="76" t="s">
        <v>4965</v>
      </c>
      <c r="BI521" s="78" t="s">
        <v>4106</v>
      </c>
      <c r="BJ521" s="78" t="s">
        <v>4106</v>
      </c>
      <c r="BK521" s="76" t="s">
        <v>256</v>
      </c>
      <c r="BL521" s="79">
        <v>141532</v>
      </c>
      <c r="BM521" s="79">
        <v>64794</v>
      </c>
      <c r="BN521" s="76" t="s">
        <v>256</v>
      </c>
      <c r="BO521" s="76" t="s">
        <v>256</v>
      </c>
      <c r="BP521" s="76" t="s">
        <v>256</v>
      </c>
      <c r="BQ521" s="76" t="s">
        <v>256</v>
      </c>
      <c r="BR521" s="76" t="s">
        <v>823</v>
      </c>
      <c r="BS521" s="76" t="s">
        <v>293</v>
      </c>
      <c r="BT521" s="76" t="s">
        <v>256</v>
      </c>
      <c r="BU521" s="76" t="s">
        <v>256</v>
      </c>
      <c r="BV521" s="76" t="s">
        <v>256</v>
      </c>
      <c r="BW521" s="76" t="s">
        <v>256</v>
      </c>
      <c r="BX521" s="76" t="s">
        <v>256</v>
      </c>
      <c r="BY521" s="76" t="s">
        <v>634</v>
      </c>
      <c r="BZ521" s="76" t="s">
        <v>256</v>
      </c>
      <c r="CA521" s="76" t="s">
        <v>256</v>
      </c>
      <c r="CB521" s="76" t="s">
        <v>256</v>
      </c>
      <c r="CC521" s="76" t="s">
        <v>256</v>
      </c>
      <c r="CD521" s="76" t="s">
        <v>834</v>
      </c>
      <c r="CE521" s="76" t="s">
        <v>296</v>
      </c>
      <c r="CF521" s="76" t="s">
        <v>297</v>
      </c>
      <c r="CG521" s="76" t="s">
        <v>297</v>
      </c>
      <c r="CH521" s="76" t="s">
        <v>297</v>
      </c>
      <c r="CI521" s="76" t="s">
        <v>297</v>
      </c>
      <c r="CJ521" s="76" t="s">
        <v>297</v>
      </c>
      <c r="CK521" s="76" t="s">
        <v>297</v>
      </c>
      <c r="CL521" s="79">
        <v>0</v>
      </c>
      <c r="CM521" s="79">
        <v>0</v>
      </c>
      <c r="CN521" s="79">
        <v>0</v>
      </c>
      <c r="CO521" s="79">
        <v>0</v>
      </c>
      <c r="CP521" s="79">
        <v>0</v>
      </c>
      <c r="CQ521" s="79">
        <v>0</v>
      </c>
      <c r="CR521" s="79">
        <v>0</v>
      </c>
      <c r="CS521" s="79">
        <v>0</v>
      </c>
      <c r="CT521" s="79">
        <v>0</v>
      </c>
      <c r="CU521" s="79">
        <v>2021100052045420</v>
      </c>
      <c r="CV521" s="79" t="s">
        <v>256</v>
      </c>
      <c r="CW521" s="76" t="s">
        <v>256</v>
      </c>
      <c r="CX521" s="79" t="s">
        <v>4966</v>
      </c>
      <c r="CY521" s="79" t="s">
        <v>256</v>
      </c>
      <c r="CZ521" s="79" t="s">
        <v>256</v>
      </c>
      <c r="DA521" s="79" t="s">
        <v>256</v>
      </c>
      <c r="DB521" s="79" t="s">
        <v>256</v>
      </c>
      <c r="DC521" s="79" t="s">
        <v>256</v>
      </c>
      <c r="DD521" s="79" t="s">
        <v>256</v>
      </c>
      <c r="DE521" s="79" t="s">
        <v>256</v>
      </c>
      <c r="DF521" s="44" t="s">
        <v>256</v>
      </c>
    </row>
    <row r="522" spans="1:110" x14ac:dyDescent="0.25">
      <c r="A522" s="76" t="s">
        <v>251</v>
      </c>
      <c r="B522" s="77">
        <v>43770</v>
      </c>
      <c r="C522" s="78" t="s">
        <v>252</v>
      </c>
      <c r="D522" s="78" t="s">
        <v>253</v>
      </c>
      <c r="E522" s="76" t="s">
        <v>254</v>
      </c>
      <c r="F522" s="76" t="s">
        <v>255</v>
      </c>
      <c r="G522" s="76" t="s">
        <v>256</v>
      </c>
      <c r="H522" s="76" t="s">
        <v>257</v>
      </c>
      <c r="I522" s="76" t="s">
        <v>258</v>
      </c>
      <c r="J522" s="78" t="s">
        <v>252</v>
      </c>
      <c r="K522" s="78" t="s">
        <v>259</v>
      </c>
      <c r="L522" s="76" t="s">
        <v>260</v>
      </c>
      <c r="M522" s="76" t="s">
        <v>261</v>
      </c>
      <c r="N522" s="76" t="s">
        <v>4967</v>
      </c>
      <c r="O522" s="76" t="s">
        <v>4968</v>
      </c>
      <c r="P522" s="76" t="s">
        <v>4969</v>
      </c>
      <c r="Q522" s="76" t="s">
        <v>4970</v>
      </c>
      <c r="R522" s="76" t="s">
        <v>1233</v>
      </c>
      <c r="S522" s="76" t="s">
        <v>493</v>
      </c>
      <c r="T522" s="76" t="s">
        <v>268</v>
      </c>
      <c r="U522" s="76" t="s">
        <v>269</v>
      </c>
      <c r="V522" s="79">
        <v>300000</v>
      </c>
      <c r="W522" s="79">
        <v>0</v>
      </c>
      <c r="X522" s="76" t="s">
        <v>4971</v>
      </c>
      <c r="Y522" s="76" t="s">
        <v>4972</v>
      </c>
      <c r="Z522" s="76" t="s">
        <v>4973</v>
      </c>
      <c r="AA522" s="76" t="s">
        <v>4974</v>
      </c>
      <c r="AB522" s="76" t="s">
        <v>256</v>
      </c>
      <c r="AC522" s="76" t="s">
        <v>256</v>
      </c>
      <c r="AD522" s="76" t="s">
        <v>4975</v>
      </c>
      <c r="AE522" s="76" t="s">
        <v>223</v>
      </c>
      <c r="AF522" s="76" t="s">
        <v>2504</v>
      </c>
      <c r="AG522" s="76" t="s">
        <v>2505</v>
      </c>
      <c r="AH522" s="76" t="s">
        <v>313</v>
      </c>
      <c r="AI522" s="78" t="s">
        <v>4018</v>
      </c>
      <c r="AJ522" s="78" t="s">
        <v>4018</v>
      </c>
      <c r="AK522" s="79">
        <v>19080</v>
      </c>
      <c r="AL522" s="76" t="s">
        <v>210</v>
      </c>
      <c r="AM522" s="78" t="s">
        <v>4396</v>
      </c>
      <c r="AN522" s="78" t="s">
        <v>2769</v>
      </c>
      <c r="AO522" s="78" t="s">
        <v>259</v>
      </c>
      <c r="AP522" s="76" t="s">
        <v>373</v>
      </c>
      <c r="AQ522" s="76" t="s">
        <v>373</v>
      </c>
      <c r="AR522" s="79">
        <v>4290</v>
      </c>
      <c r="AS522" s="79" t="s">
        <v>256</v>
      </c>
      <c r="AT522" s="79">
        <v>0</v>
      </c>
      <c r="AU522" s="76" t="s">
        <v>4976</v>
      </c>
      <c r="AV522" s="79">
        <v>14790</v>
      </c>
      <c r="AW522" s="79">
        <v>0</v>
      </c>
      <c r="AX522" s="79">
        <v>14790</v>
      </c>
      <c r="AY522" s="79">
        <v>0</v>
      </c>
      <c r="AZ522" s="79">
        <v>14790</v>
      </c>
      <c r="BA522" s="76" t="s">
        <v>4967</v>
      </c>
      <c r="BB522" s="78" t="s">
        <v>4418</v>
      </c>
      <c r="BC522" s="78" t="s">
        <v>661</v>
      </c>
      <c r="BD522" s="76">
        <v>153</v>
      </c>
      <c r="BE522" s="78" t="s">
        <v>661</v>
      </c>
      <c r="BF522" s="76" t="s">
        <v>4977</v>
      </c>
      <c r="BG522" s="78" t="s">
        <v>663</v>
      </c>
      <c r="BH522" s="76" t="s">
        <v>4977</v>
      </c>
      <c r="BI522" s="78" t="s">
        <v>663</v>
      </c>
      <c r="BJ522" s="78" t="s">
        <v>663</v>
      </c>
      <c r="BK522" s="76" t="s">
        <v>256</v>
      </c>
      <c r="BL522" s="79">
        <v>300000</v>
      </c>
      <c r="BM522" s="79">
        <v>285210</v>
      </c>
      <c r="BN522" s="76" t="s">
        <v>290</v>
      </c>
      <c r="BO522" s="76" t="s">
        <v>256</v>
      </c>
      <c r="BP522" s="76" t="s">
        <v>256</v>
      </c>
      <c r="BQ522" s="76" t="s">
        <v>256</v>
      </c>
      <c r="BR522" s="76" t="s">
        <v>256</v>
      </c>
      <c r="BS522" s="76" t="s">
        <v>293</v>
      </c>
      <c r="BT522" s="76" t="s">
        <v>256</v>
      </c>
      <c r="BU522" s="76" t="s">
        <v>256</v>
      </c>
      <c r="BV522" s="76" t="s">
        <v>256</v>
      </c>
      <c r="BW522" s="76" t="s">
        <v>256</v>
      </c>
      <c r="BX522" s="76" t="s">
        <v>256</v>
      </c>
      <c r="BY522" s="76" t="s">
        <v>323</v>
      </c>
      <c r="BZ522" s="76" t="s">
        <v>256</v>
      </c>
      <c r="CA522" s="76" t="s">
        <v>256</v>
      </c>
      <c r="CB522" s="76" t="s">
        <v>256</v>
      </c>
      <c r="CC522" s="76" t="s">
        <v>256</v>
      </c>
      <c r="CD522" s="76" t="s">
        <v>4978</v>
      </c>
      <c r="CE522" s="76" t="s">
        <v>296</v>
      </c>
      <c r="CF522" s="76" t="s">
        <v>297</v>
      </c>
      <c r="CG522" s="76" t="s">
        <v>297</v>
      </c>
      <c r="CH522" s="76" t="s">
        <v>297</v>
      </c>
      <c r="CI522" s="76" t="s">
        <v>297</v>
      </c>
      <c r="CJ522" s="76" t="s">
        <v>297</v>
      </c>
      <c r="CK522" s="76" t="s">
        <v>297</v>
      </c>
      <c r="CL522" s="79">
        <v>0</v>
      </c>
      <c r="CM522" s="79">
        <v>0</v>
      </c>
      <c r="CN522" s="79">
        <v>0</v>
      </c>
      <c r="CO522" s="79">
        <v>0</v>
      </c>
      <c r="CP522" s="79">
        <v>0</v>
      </c>
      <c r="CQ522" s="79">
        <v>0</v>
      </c>
      <c r="CR522" s="79">
        <v>0</v>
      </c>
      <c r="CS522" s="79">
        <v>0</v>
      </c>
      <c r="CT522" s="79">
        <v>0</v>
      </c>
      <c r="CU522" s="79">
        <v>2021100052045720</v>
      </c>
      <c r="CV522" s="79" t="s">
        <v>256</v>
      </c>
      <c r="CW522" s="76" t="s">
        <v>256</v>
      </c>
      <c r="CX522" s="79" t="s">
        <v>4979</v>
      </c>
      <c r="CY522" s="79" t="s">
        <v>256</v>
      </c>
      <c r="CZ522" s="79" t="s">
        <v>256</v>
      </c>
      <c r="DA522" s="79" t="s">
        <v>256</v>
      </c>
      <c r="DB522" s="79" t="s">
        <v>256</v>
      </c>
      <c r="DC522" s="79" t="s">
        <v>256</v>
      </c>
      <c r="DD522" s="79" t="s">
        <v>256</v>
      </c>
      <c r="DE522" s="79" t="s">
        <v>256</v>
      </c>
      <c r="DF522" s="44" t="s">
        <v>256</v>
      </c>
    </row>
    <row r="523" spans="1:110" x14ac:dyDescent="0.25">
      <c r="A523" s="76" t="s">
        <v>251</v>
      </c>
      <c r="B523" s="77">
        <v>43770</v>
      </c>
      <c r="C523" s="78" t="s">
        <v>252</v>
      </c>
      <c r="D523" s="78" t="s">
        <v>253</v>
      </c>
      <c r="E523" s="76" t="s">
        <v>254</v>
      </c>
      <c r="F523" s="76" t="s">
        <v>255</v>
      </c>
      <c r="G523" s="76" t="s">
        <v>256</v>
      </c>
      <c r="H523" s="76" t="s">
        <v>257</v>
      </c>
      <c r="I523" s="76" t="s">
        <v>258</v>
      </c>
      <c r="J523" s="78" t="s">
        <v>252</v>
      </c>
      <c r="K523" s="78" t="s">
        <v>259</v>
      </c>
      <c r="L523" s="76" t="s">
        <v>260</v>
      </c>
      <c r="M523" s="76" t="s">
        <v>261</v>
      </c>
      <c r="N523" s="76" t="s">
        <v>4980</v>
      </c>
      <c r="O523" s="76" t="s">
        <v>4981</v>
      </c>
      <c r="P523" s="76" t="s">
        <v>4982</v>
      </c>
      <c r="Q523" s="76" t="s">
        <v>4983</v>
      </c>
      <c r="R523" s="76" t="s">
        <v>813</v>
      </c>
      <c r="S523" s="76" t="s">
        <v>337</v>
      </c>
      <c r="T523" s="76" t="s">
        <v>268</v>
      </c>
      <c r="U523" s="76" t="s">
        <v>269</v>
      </c>
      <c r="V523" s="79">
        <v>300000</v>
      </c>
      <c r="W523" s="79">
        <v>0</v>
      </c>
      <c r="X523" s="76" t="s">
        <v>4984</v>
      </c>
      <c r="Y523" s="76" t="s">
        <v>550</v>
      </c>
      <c r="Z523" s="76" t="s">
        <v>272</v>
      </c>
      <c r="AA523" s="76" t="s">
        <v>308</v>
      </c>
      <c r="AB523" s="76" t="s">
        <v>551</v>
      </c>
      <c r="AC523" s="76" t="s">
        <v>256</v>
      </c>
      <c r="AD523" s="76" t="s">
        <v>552</v>
      </c>
      <c r="AE523" s="76" t="s">
        <v>222</v>
      </c>
      <c r="AF523" s="76" t="s">
        <v>4985</v>
      </c>
      <c r="AG523" s="76" t="s">
        <v>4986</v>
      </c>
      <c r="AH523" s="76" t="s">
        <v>555</v>
      </c>
      <c r="AI523" s="78" t="s">
        <v>4987</v>
      </c>
      <c r="AJ523" s="78" t="s">
        <v>3966</v>
      </c>
      <c r="AK523" s="79">
        <v>33505</v>
      </c>
      <c r="AL523" s="76" t="s">
        <v>212</v>
      </c>
      <c r="AM523" s="78" t="s">
        <v>4396</v>
      </c>
      <c r="AN523" s="78" t="s">
        <v>3966</v>
      </c>
      <c r="AO523" s="78" t="s">
        <v>4396</v>
      </c>
      <c r="AP523" s="76" t="s">
        <v>232</v>
      </c>
      <c r="AQ523" s="76" t="s">
        <v>232</v>
      </c>
      <c r="AR523" s="79">
        <v>4311</v>
      </c>
      <c r="AS523" s="79" t="s">
        <v>256</v>
      </c>
      <c r="AT523" s="79">
        <v>3350</v>
      </c>
      <c r="AU523" s="76" t="s">
        <v>4988</v>
      </c>
      <c r="AV523" s="79">
        <v>25844</v>
      </c>
      <c r="AW523" s="79">
        <v>1938</v>
      </c>
      <c r="AX523" s="79">
        <v>23906</v>
      </c>
      <c r="AY523" s="79">
        <v>0</v>
      </c>
      <c r="AZ523" s="79">
        <v>25844</v>
      </c>
      <c r="BA523" s="76" t="s">
        <v>558</v>
      </c>
      <c r="BB523" s="78" t="s">
        <v>4102</v>
      </c>
      <c r="BC523" s="78" t="s">
        <v>4102</v>
      </c>
      <c r="BD523" s="76">
        <v>165</v>
      </c>
      <c r="BE523" s="78" t="s">
        <v>4097</v>
      </c>
      <c r="BF523" s="76" t="s">
        <v>4989</v>
      </c>
      <c r="BG523" s="78" t="s">
        <v>4477</v>
      </c>
      <c r="BH523" s="76" t="s">
        <v>4989</v>
      </c>
      <c r="BI523" s="78" t="s">
        <v>4477</v>
      </c>
      <c r="BJ523" s="78" t="s">
        <v>4477</v>
      </c>
      <c r="BK523" s="76" t="s">
        <v>256</v>
      </c>
      <c r="BL523" s="79">
        <v>300000</v>
      </c>
      <c r="BM523" s="79">
        <v>274156</v>
      </c>
      <c r="BN523" s="76" t="s">
        <v>256</v>
      </c>
      <c r="BO523" s="76" t="s">
        <v>256</v>
      </c>
      <c r="BP523" s="76" t="s">
        <v>256</v>
      </c>
      <c r="BQ523" s="76" t="s">
        <v>256</v>
      </c>
      <c r="BR523" s="76" t="s">
        <v>256</v>
      </c>
      <c r="BS523" s="76" t="s">
        <v>293</v>
      </c>
      <c r="BT523" s="76" t="s">
        <v>256</v>
      </c>
      <c r="BU523" s="76" t="s">
        <v>256</v>
      </c>
      <c r="BV523" s="76" t="s">
        <v>256</v>
      </c>
      <c r="BW523" s="76" t="s">
        <v>256</v>
      </c>
      <c r="BX523" s="76" t="s">
        <v>256</v>
      </c>
      <c r="BY523" s="76" t="s">
        <v>294</v>
      </c>
      <c r="BZ523" s="76" t="s">
        <v>256</v>
      </c>
      <c r="CA523" s="76" t="s">
        <v>256</v>
      </c>
      <c r="CB523" s="76" t="s">
        <v>256</v>
      </c>
      <c r="CC523" s="76" t="s">
        <v>256</v>
      </c>
      <c r="CD523" s="76" t="s">
        <v>560</v>
      </c>
      <c r="CE523" s="76" t="s">
        <v>296</v>
      </c>
      <c r="CF523" s="76" t="s">
        <v>297</v>
      </c>
      <c r="CG523" s="76" t="s">
        <v>297</v>
      </c>
      <c r="CH523" s="76" t="s">
        <v>297</v>
      </c>
      <c r="CI523" s="76" t="s">
        <v>297</v>
      </c>
      <c r="CJ523" s="76" t="s">
        <v>297</v>
      </c>
      <c r="CK523" s="76" t="s">
        <v>297</v>
      </c>
      <c r="CL523" s="79">
        <v>0</v>
      </c>
      <c r="CM523" s="79">
        <v>0</v>
      </c>
      <c r="CN523" s="79">
        <v>0</v>
      </c>
      <c r="CO523" s="79">
        <v>0</v>
      </c>
      <c r="CP523" s="79">
        <v>0</v>
      </c>
      <c r="CQ523" s="79">
        <v>0</v>
      </c>
      <c r="CR523" s="79">
        <v>0</v>
      </c>
      <c r="CS523" s="79">
        <v>0</v>
      </c>
      <c r="CT523" s="79">
        <v>0</v>
      </c>
      <c r="CU523" s="79">
        <v>2021100052045760</v>
      </c>
      <c r="CV523" s="79" t="s">
        <v>256</v>
      </c>
      <c r="CW523" s="76" t="s">
        <v>256</v>
      </c>
      <c r="CX523" s="79" t="s">
        <v>4990</v>
      </c>
      <c r="CY523" s="79" t="s">
        <v>256</v>
      </c>
      <c r="CZ523" s="79" t="s">
        <v>256</v>
      </c>
      <c r="DA523" s="79" t="s">
        <v>256</v>
      </c>
      <c r="DB523" s="79" t="s">
        <v>256</v>
      </c>
      <c r="DC523" s="79" t="s">
        <v>256</v>
      </c>
      <c r="DD523" s="79" t="s">
        <v>256</v>
      </c>
      <c r="DE523" s="79" t="s">
        <v>256</v>
      </c>
      <c r="DF523" s="44" t="s">
        <v>256</v>
      </c>
    </row>
    <row r="524" spans="1:110" x14ac:dyDescent="0.25">
      <c r="A524" s="76" t="s">
        <v>251</v>
      </c>
      <c r="B524" s="77">
        <v>43770</v>
      </c>
      <c r="C524" s="78" t="s">
        <v>252</v>
      </c>
      <c r="D524" s="78" t="s">
        <v>253</v>
      </c>
      <c r="E524" s="76" t="s">
        <v>254</v>
      </c>
      <c r="F524" s="76" t="s">
        <v>255</v>
      </c>
      <c r="G524" s="76" t="s">
        <v>256</v>
      </c>
      <c r="H524" s="76" t="s">
        <v>257</v>
      </c>
      <c r="I524" s="76" t="s">
        <v>258</v>
      </c>
      <c r="J524" s="78" t="s">
        <v>252</v>
      </c>
      <c r="K524" s="78" t="s">
        <v>259</v>
      </c>
      <c r="L524" s="76" t="s">
        <v>260</v>
      </c>
      <c r="M524" s="76" t="s">
        <v>261</v>
      </c>
      <c r="N524" s="76" t="s">
        <v>4991</v>
      </c>
      <c r="O524" s="76" t="s">
        <v>4992</v>
      </c>
      <c r="P524" s="76" t="s">
        <v>4993</v>
      </c>
      <c r="Q524" s="76" t="s">
        <v>4991</v>
      </c>
      <c r="R524" s="76" t="s">
        <v>1449</v>
      </c>
      <c r="S524" s="76" t="s">
        <v>445</v>
      </c>
      <c r="T524" s="76" t="s">
        <v>338</v>
      </c>
      <c r="U524" s="76" t="s">
        <v>203</v>
      </c>
      <c r="V524" s="79">
        <v>300000</v>
      </c>
      <c r="W524" s="79">
        <v>0</v>
      </c>
      <c r="X524" s="76" t="s">
        <v>4994</v>
      </c>
      <c r="Y524" s="76" t="s">
        <v>1639</v>
      </c>
      <c r="Z524" s="76" t="s">
        <v>272</v>
      </c>
      <c r="AA524" s="76" t="s">
        <v>1640</v>
      </c>
      <c r="AB524" s="76" t="s">
        <v>1641</v>
      </c>
      <c r="AC524" s="76" t="s">
        <v>1642</v>
      </c>
      <c r="AD524" s="76" t="s">
        <v>1643</v>
      </c>
      <c r="AE524" s="76" t="s">
        <v>223</v>
      </c>
      <c r="AF524" s="76" t="s">
        <v>4995</v>
      </c>
      <c r="AG524" s="76" t="s">
        <v>4996</v>
      </c>
      <c r="AH524" s="76" t="s">
        <v>2473</v>
      </c>
      <c r="AI524" s="78" t="s">
        <v>4018</v>
      </c>
      <c r="AJ524" s="78" t="s">
        <v>4396</v>
      </c>
      <c r="AK524" s="79">
        <v>7429</v>
      </c>
      <c r="AL524" s="76" t="s">
        <v>209</v>
      </c>
      <c r="AM524" s="78" t="s">
        <v>4997</v>
      </c>
      <c r="AN524" s="78" t="s">
        <v>4998</v>
      </c>
      <c r="AO524" s="78" t="s">
        <v>4997</v>
      </c>
      <c r="AP524" s="76" t="s">
        <v>317</v>
      </c>
      <c r="AQ524" s="76" t="s">
        <v>232</v>
      </c>
      <c r="AR524" s="79">
        <v>1021</v>
      </c>
      <c r="AS524" s="79" t="s">
        <v>256</v>
      </c>
      <c r="AT524" s="79">
        <v>0</v>
      </c>
      <c r="AU524" s="76" t="s">
        <v>4999</v>
      </c>
      <c r="AV524" s="79">
        <v>6408</v>
      </c>
      <c r="AW524" s="79">
        <v>0</v>
      </c>
      <c r="AX524" s="79">
        <v>6408</v>
      </c>
      <c r="AY524" s="79">
        <v>0</v>
      </c>
      <c r="AZ524" s="79">
        <v>6408</v>
      </c>
      <c r="BA524" s="76" t="s">
        <v>4991</v>
      </c>
      <c r="BB524" s="78" t="s">
        <v>4025</v>
      </c>
      <c r="BC524" s="78" t="s">
        <v>4025</v>
      </c>
      <c r="BD524" s="76">
        <v>207</v>
      </c>
      <c r="BE524" s="78" t="s">
        <v>5000</v>
      </c>
      <c r="BF524" s="76" t="s">
        <v>5001</v>
      </c>
      <c r="BG524" s="78" t="s">
        <v>1618</v>
      </c>
      <c r="BH524" s="76" t="s">
        <v>5001</v>
      </c>
      <c r="BI524" s="78" t="s">
        <v>1618</v>
      </c>
      <c r="BJ524" s="78" t="s">
        <v>1618</v>
      </c>
      <c r="BK524" s="76" t="s">
        <v>256</v>
      </c>
      <c r="BL524" s="79">
        <v>235921</v>
      </c>
      <c r="BM524" s="79">
        <v>229513</v>
      </c>
      <c r="BN524" s="76" t="s">
        <v>256</v>
      </c>
      <c r="BO524" s="76" t="s">
        <v>256</v>
      </c>
      <c r="BP524" s="76" t="s">
        <v>256</v>
      </c>
      <c r="BQ524" s="76" t="s">
        <v>256</v>
      </c>
      <c r="BR524" s="76" t="s">
        <v>1642</v>
      </c>
      <c r="BS524" s="76" t="s">
        <v>293</v>
      </c>
      <c r="BT524" s="76" t="s">
        <v>256</v>
      </c>
      <c r="BU524" s="76" t="s">
        <v>256</v>
      </c>
      <c r="BV524" s="76" t="s">
        <v>256</v>
      </c>
      <c r="BW524" s="76" t="s">
        <v>256</v>
      </c>
      <c r="BX524" s="76" t="s">
        <v>256</v>
      </c>
      <c r="BY524" s="76" t="s">
        <v>3503</v>
      </c>
      <c r="BZ524" s="76" t="s">
        <v>256</v>
      </c>
      <c r="CA524" s="76" t="s">
        <v>256</v>
      </c>
      <c r="CB524" s="76" t="s">
        <v>256</v>
      </c>
      <c r="CC524" s="76" t="s">
        <v>256</v>
      </c>
      <c r="CD524" s="76" t="s">
        <v>1647</v>
      </c>
      <c r="CE524" s="76" t="s">
        <v>296</v>
      </c>
      <c r="CF524" s="76" t="s">
        <v>297</v>
      </c>
      <c r="CG524" s="76" t="s">
        <v>297</v>
      </c>
      <c r="CH524" s="76" t="s">
        <v>297</v>
      </c>
      <c r="CI524" s="76" t="s">
        <v>297</v>
      </c>
      <c r="CJ524" s="76" t="s">
        <v>297</v>
      </c>
      <c r="CK524" s="76" t="s">
        <v>297</v>
      </c>
      <c r="CL524" s="79">
        <v>0</v>
      </c>
      <c r="CM524" s="79">
        <v>0</v>
      </c>
      <c r="CN524" s="79">
        <v>0</v>
      </c>
      <c r="CO524" s="79">
        <v>0</v>
      </c>
      <c r="CP524" s="79">
        <v>0</v>
      </c>
      <c r="CQ524" s="79">
        <v>0</v>
      </c>
      <c r="CR524" s="79">
        <v>0</v>
      </c>
      <c r="CS524" s="79">
        <v>0</v>
      </c>
      <c r="CT524" s="79">
        <v>0</v>
      </c>
      <c r="CU524" s="79">
        <v>2021100052077970</v>
      </c>
      <c r="CV524" s="79" t="s">
        <v>256</v>
      </c>
      <c r="CW524" s="76" t="s">
        <v>256</v>
      </c>
      <c r="CX524" s="79" t="s">
        <v>5002</v>
      </c>
      <c r="CY524" s="79" t="s">
        <v>256</v>
      </c>
      <c r="CZ524" s="79" t="s">
        <v>256</v>
      </c>
      <c r="DA524" s="79" t="s">
        <v>256</v>
      </c>
      <c r="DB524" s="79" t="s">
        <v>256</v>
      </c>
      <c r="DC524" s="79" t="s">
        <v>256</v>
      </c>
      <c r="DD524" s="79" t="s">
        <v>256</v>
      </c>
      <c r="DE524" s="79" t="s">
        <v>256</v>
      </c>
      <c r="DF524" s="44" t="s">
        <v>256</v>
      </c>
    </row>
    <row r="525" spans="1:110" x14ac:dyDescent="0.25">
      <c r="A525" s="76" t="s">
        <v>251</v>
      </c>
      <c r="B525" s="77">
        <v>43770</v>
      </c>
      <c r="C525" s="78" t="s">
        <v>252</v>
      </c>
      <c r="D525" s="78" t="s">
        <v>253</v>
      </c>
      <c r="E525" s="76" t="s">
        <v>254</v>
      </c>
      <c r="F525" s="76" t="s">
        <v>255</v>
      </c>
      <c r="G525" s="76" t="s">
        <v>256</v>
      </c>
      <c r="H525" s="76" t="s">
        <v>257</v>
      </c>
      <c r="I525" s="76" t="s">
        <v>258</v>
      </c>
      <c r="J525" s="78" t="s">
        <v>252</v>
      </c>
      <c r="K525" s="78" t="s">
        <v>259</v>
      </c>
      <c r="L525" s="76" t="s">
        <v>260</v>
      </c>
      <c r="M525" s="76" t="s">
        <v>261</v>
      </c>
      <c r="N525" s="76" t="s">
        <v>4991</v>
      </c>
      <c r="O525" s="76" t="s">
        <v>4992</v>
      </c>
      <c r="P525" s="76" t="s">
        <v>4993</v>
      </c>
      <c r="Q525" s="76" t="s">
        <v>4991</v>
      </c>
      <c r="R525" s="76" t="s">
        <v>1449</v>
      </c>
      <c r="S525" s="76" t="s">
        <v>445</v>
      </c>
      <c r="T525" s="76" t="s">
        <v>338</v>
      </c>
      <c r="U525" s="76" t="s">
        <v>203</v>
      </c>
      <c r="V525" s="79">
        <v>300000</v>
      </c>
      <c r="W525" s="79">
        <v>0</v>
      </c>
      <c r="X525" s="76" t="s">
        <v>4994</v>
      </c>
      <c r="Y525" s="76" t="s">
        <v>1639</v>
      </c>
      <c r="Z525" s="76" t="s">
        <v>272</v>
      </c>
      <c r="AA525" s="76" t="s">
        <v>1640</v>
      </c>
      <c r="AB525" s="76" t="s">
        <v>1641</v>
      </c>
      <c r="AC525" s="76" t="s">
        <v>1642</v>
      </c>
      <c r="AD525" s="76" t="s">
        <v>1643</v>
      </c>
      <c r="AE525" s="76" t="s">
        <v>223</v>
      </c>
      <c r="AF525" s="76" t="s">
        <v>4995</v>
      </c>
      <c r="AG525" s="76" t="s">
        <v>4996</v>
      </c>
      <c r="AH525" s="76" t="s">
        <v>2473</v>
      </c>
      <c r="AI525" s="78" t="s">
        <v>4018</v>
      </c>
      <c r="AJ525" s="78" t="s">
        <v>4396</v>
      </c>
      <c r="AK525" s="79">
        <v>87209</v>
      </c>
      <c r="AL525" s="76" t="s">
        <v>214</v>
      </c>
      <c r="AM525" s="78" t="s">
        <v>4863</v>
      </c>
      <c r="AN525" s="78" t="s">
        <v>4863</v>
      </c>
      <c r="AO525" s="78" t="s">
        <v>4863</v>
      </c>
      <c r="AP525" s="76" t="s">
        <v>232</v>
      </c>
      <c r="AQ525" s="76" t="s">
        <v>232</v>
      </c>
      <c r="AR525" s="79">
        <v>18770</v>
      </c>
      <c r="AS525" s="79" t="s">
        <v>256</v>
      </c>
      <c r="AT525" s="79">
        <v>4360</v>
      </c>
      <c r="AU525" s="76" t="s">
        <v>5003</v>
      </c>
      <c r="AV525" s="79">
        <v>64079</v>
      </c>
      <c r="AW525" s="79">
        <v>4806</v>
      </c>
      <c r="AX525" s="79">
        <v>59273</v>
      </c>
      <c r="AY525" s="79">
        <v>0</v>
      </c>
      <c r="AZ525" s="79">
        <v>64079</v>
      </c>
      <c r="BA525" s="76" t="s">
        <v>1639</v>
      </c>
      <c r="BB525" s="78" t="s">
        <v>4750</v>
      </c>
      <c r="BC525" s="78" t="s">
        <v>4750</v>
      </c>
      <c r="BD525" s="76">
        <v>174</v>
      </c>
      <c r="BE525" s="78" t="s">
        <v>3355</v>
      </c>
      <c r="BF525" s="76" t="s">
        <v>5004</v>
      </c>
      <c r="BG525" s="78" t="s">
        <v>4478</v>
      </c>
      <c r="BH525" s="76" t="s">
        <v>5004</v>
      </c>
      <c r="BI525" s="78" t="s">
        <v>4478</v>
      </c>
      <c r="BJ525" s="78" t="s">
        <v>4478</v>
      </c>
      <c r="BK525" s="76" t="s">
        <v>256</v>
      </c>
      <c r="BL525" s="79">
        <v>300000</v>
      </c>
      <c r="BM525" s="79">
        <v>235921</v>
      </c>
      <c r="BN525" s="76" t="s">
        <v>256</v>
      </c>
      <c r="BO525" s="76" t="s">
        <v>256</v>
      </c>
      <c r="BP525" s="76" t="s">
        <v>256</v>
      </c>
      <c r="BQ525" s="76" t="s">
        <v>256</v>
      </c>
      <c r="BR525" s="76" t="s">
        <v>1642</v>
      </c>
      <c r="BS525" s="76" t="s">
        <v>293</v>
      </c>
      <c r="BT525" s="76" t="s">
        <v>256</v>
      </c>
      <c r="BU525" s="76" t="s">
        <v>256</v>
      </c>
      <c r="BV525" s="76" t="s">
        <v>256</v>
      </c>
      <c r="BW525" s="76" t="s">
        <v>256</v>
      </c>
      <c r="BX525" s="76" t="s">
        <v>256</v>
      </c>
      <c r="BY525" s="76" t="s">
        <v>3503</v>
      </c>
      <c r="BZ525" s="76" t="s">
        <v>256</v>
      </c>
      <c r="CA525" s="76" t="s">
        <v>256</v>
      </c>
      <c r="CB525" s="76" t="s">
        <v>256</v>
      </c>
      <c r="CC525" s="76" t="s">
        <v>256</v>
      </c>
      <c r="CD525" s="76" t="s">
        <v>1647</v>
      </c>
      <c r="CE525" s="76" t="s">
        <v>296</v>
      </c>
      <c r="CF525" s="76" t="s">
        <v>297</v>
      </c>
      <c r="CG525" s="76" t="s">
        <v>297</v>
      </c>
      <c r="CH525" s="76" t="s">
        <v>297</v>
      </c>
      <c r="CI525" s="76" t="s">
        <v>297</v>
      </c>
      <c r="CJ525" s="76" t="s">
        <v>297</v>
      </c>
      <c r="CK525" s="76" t="s">
        <v>297</v>
      </c>
      <c r="CL525" s="79">
        <v>0</v>
      </c>
      <c r="CM525" s="79">
        <v>0</v>
      </c>
      <c r="CN525" s="79">
        <v>0</v>
      </c>
      <c r="CO525" s="79">
        <v>0</v>
      </c>
      <c r="CP525" s="79">
        <v>0</v>
      </c>
      <c r="CQ525" s="79">
        <v>0</v>
      </c>
      <c r="CR525" s="79">
        <v>0</v>
      </c>
      <c r="CS525" s="79">
        <v>0</v>
      </c>
      <c r="CT525" s="79">
        <v>0</v>
      </c>
      <c r="CU525" s="79">
        <v>2021100052046660</v>
      </c>
      <c r="CV525" s="79" t="s">
        <v>256</v>
      </c>
      <c r="CW525" s="76" t="s">
        <v>256</v>
      </c>
      <c r="CX525" s="79" t="s">
        <v>5005</v>
      </c>
      <c r="CY525" s="79" t="s">
        <v>256</v>
      </c>
      <c r="CZ525" s="79" t="s">
        <v>256</v>
      </c>
      <c r="DA525" s="79" t="s">
        <v>256</v>
      </c>
      <c r="DB525" s="79" t="s">
        <v>256</v>
      </c>
      <c r="DC525" s="79" t="s">
        <v>256</v>
      </c>
      <c r="DD525" s="79" t="s">
        <v>256</v>
      </c>
      <c r="DE525" s="79" t="s">
        <v>256</v>
      </c>
      <c r="DF525" s="44" t="s">
        <v>256</v>
      </c>
    </row>
    <row r="526" spans="1:110" x14ac:dyDescent="0.25">
      <c r="A526" s="76" t="s">
        <v>251</v>
      </c>
      <c r="B526" s="77">
        <v>43770</v>
      </c>
      <c r="C526" s="78" t="s">
        <v>252</v>
      </c>
      <c r="D526" s="78" t="s">
        <v>253</v>
      </c>
      <c r="E526" s="76" t="s">
        <v>254</v>
      </c>
      <c r="F526" s="76" t="s">
        <v>255</v>
      </c>
      <c r="G526" s="76" t="s">
        <v>256</v>
      </c>
      <c r="H526" s="76" t="s">
        <v>257</v>
      </c>
      <c r="I526" s="76" t="s">
        <v>258</v>
      </c>
      <c r="J526" s="78" t="s">
        <v>252</v>
      </c>
      <c r="K526" s="78" t="s">
        <v>259</v>
      </c>
      <c r="L526" s="76" t="s">
        <v>260</v>
      </c>
      <c r="M526" s="76" t="s">
        <v>261</v>
      </c>
      <c r="N526" s="76" t="s">
        <v>5006</v>
      </c>
      <c r="O526" s="76" t="s">
        <v>5007</v>
      </c>
      <c r="P526" s="76" t="s">
        <v>5008</v>
      </c>
      <c r="Q526" s="76" t="s">
        <v>5009</v>
      </c>
      <c r="R526" s="76" t="s">
        <v>1713</v>
      </c>
      <c r="S526" s="76" t="s">
        <v>471</v>
      </c>
      <c r="T526" s="76" t="s">
        <v>268</v>
      </c>
      <c r="U526" s="76" t="s">
        <v>512</v>
      </c>
      <c r="V526" s="79">
        <v>300000</v>
      </c>
      <c r="W526" s="79">
        <v>0</v>
      </c>
      <c r="X526" s="76" t="s">
        <v>5010</v>
      </c>
      <c r="Y526" s="76" t="s">
        <v>1019</v>
      </c>
      <c r="Z526" s="76" t="s">
        <v>362</v>
      </c>
      <c r="AA526" s="76" t="s">
        <v>496</v>
      </c>
      <c r="AB526" s="76" t="s">
        <v>5011</v>
      </c>
      <c r="AC526" s="76" t="s">
        <v>297</v>
      </c>
      <c r="AD526" s="76" t="s">
        <v>5012</v>
      </c>
      <c r="AE526" s="76" t="s">
        <v>223</v>
      </c>
      <c r="AF526" s="76" t="s">
        <v>5013</v>
      </c>
      <c r="AG526" s="76" t="s">
        <v>5014</v>
      </c>
      <c r="AH526" s="76" t="s">
        <v>535</v>
      </c>
      <c r="AI526" s="78" t="s">
        <v>1746</v>
      </c>
      <c r="AJ526" s="78" t="s">
        <v>4317</v>
      </c>
      <c r="AK526" s="79">
        <v>9287</v>
      </c>
      <c r="AL526" s="76" t="s">
        <v>209</v>
      </c>
      <c r="AM526" s="78" t="s">
        <v>4363</v>
      </c>
      <c r="AN526" s="78" t="s">
        <v>4106</v>
      </c>
      <c r="AO526" s="78" t="s">
        <v>4106</v>
      </c>
      <c r="AP526" s="76" t="s">
        <v>317</v>
      </c>
      <c r="AQ526" s="76" t="s">
        <v>373</v>
      </c>
      <c r="AR526" s="79">
        <v>2384</v>
      </c>
      <c r="AS526" s="79" t="s">
        <v>256</v>
      </c>
      <c r="AT526" s="79">
        <v>0</v>
      </c>
      <c r="AU526" s="76" t="s">
        <v>5015</v>
      </c>
      <c r="AV526" s="79">
        <v>6903</v>
      </c>
      <c r="AW526" s="79">
        <v>0</v>
      </c>
      <c r="AX526" s="79">
        <v>6903</v>
      </c>
      <c r="AY526" s="79">
        <v>0</v>
      </c>
      <c r="AZ526" s="79">
        <v>6903</v>
      </c>
      <c r="BA526" s="76" t="s">
        <v>5006</v>
      </c>
      <c r="BB526" s="78" t="s">
        <v>5016</v>
      </c>
      <c r="BC526" s="78" t="s">
        <v>5016</v>
      </c>
      <c r="BD526" s="76">
        <v>31</v>
      </c>
      <c r="BE526" s="78" t="s">
        <v>5017</v>
      </c>
      <c r="BF526" s="76" t="s">
        <v>5018</v>
      </c>
      <c r="BG526" s="78" t="s">
        <v>5017</v>
      </c>
      <c r="BH526" s="76" t="s">
        <v>5018</v>
      </c>
      <c r="BI526" s="78" t="s">
        <v>5017</v>
      </c>
      <c r="BJ526" s="78" t="s">
        <v>5017</v>
      </c>
      <c r="BK526" s="76" t="s">
        <v>256</v>
      </c>
      <c r="BL526" s="79">
        <v>195998</v>
      </c>
      <c r="BM526" s="79">
        <v>189095</v>
      </c>
      <c r="BN526" s="76" t="s">
        <v>290</v>
      </c>
      <c r="BO526" s="76" t="s">
        <v>291</v>
      </c>
      <c r="BP526" s="76" t="s">
        <v>4930</v>
      </c>
      <c r="BQ526" s="76" t="s">
        <v>256</v>
      </c>
      <c r="BR526" s="76" t="s">
        <v>256</v>
      </c>
      <c r="BS526" s="76" t="s">
        <v>293</v>
      </c>
      <c r="BT526" s="76" t="s">
        <v>256</v>
      </c>
      <c r="BU526" s="76" t="s">
        <v>256</v>
      </c>
      <c r="BV526" s="76" t="s">
        <v>256</v>
      </c>
      <c r="BW526" s="76" t="s">
        <v>256</v>
      </c>
      <c r="BX526" s="76" t="s">
        <v>256</v>
      </c>
      <c r="BY526" s="76" t="s">
        <v>873</v>
      </c>
      <c r="BZ526" s="76" t="s">
        <v>256</v>
      </c>
      <c r="CA526" s="76" t="s">
        <v>256</v>
      </c>
      <c r="CB526" s="76" t="s">
        <v>256</v>
      </c>
      <c r="CC526" s="76" t="s">
        <v>256</v>
      </c>
      <c r="CD526" s="76" t="s">
        <v>5019</v>
      </c>
      <c r="CE526" s="76" t="s">
        <v>296</v>
      </c>
      <c r="CF526" s="76" t="s">
        <v>297</v>
      </c>
      <c r="CG526" s="76" t="s">
        <v>297</v>
      </c>
      <c r="CH526" s="76" t="s">
        <v>297</v>
      </c>
      <c r="CI526" s="76" t="s">
        <v>297</v>
      </c>
      <c r="CJ526" s="76" t="s">
        <v>297</v>
      </c>
      <c r="CK526" s="76" t="s">
        <v>297</v>
      </c>
      <c r="CL526" s="79">
        <v>0</v>
      </c>
      <c r="CM526" s="79">
        <v>0</v>
      </c>
      <c r="CN526" s="79">
        <v>0</v>
      </c>
      <c r="CO526" s="79">
        <v>0</v>
      </c>
      <c r="CP526" s="79">
        <v>0</v>
      </c>
      <c r="CQ526" s="79">
        <v>0</v>
      </c>
      <c r="CR526" s="79">
        <v>0</v>
      </c>
      <c r="CS526" s="79">
        <v>0</v>
      </c>
      <c r="CT526" s="79">
        <v>0</v>
      </c>
      <c r="CU526" s="79">
        <v>2021100052165830</v>
      </c>
      <c r="CV526" s="79" t="s">
        <v>256</v>
      </c>
      <c r="CW526" s="76" t="s">
        <v>256</v>
      </c>
      <c r="CX526" s="79" t="s">
        <v>5020</v>
      </c>
      <c r="CY526" s="79" t="s">
        <v>256</v>
      </c>
      <c r="CZ526" s="79" t="s">
        <v>256</v>
      </c>
      <c r="DA526" s="79" t="s">
        <v>256</v>
      </c>
      <c r="DB526" s="79" t="s">
        <v>256</v>
      </c>
      <c r="DC526" s="79" t="s">
        <v>256</v>
      </c>
      <c r="DD526" s="79" t="s">
        <v>256</v>
      </c>
      <c r="DE526" s="79" t="s">
        <v>256</v>
      </c>
      <c r="DF526" s="44" t="s">
        <v>256</v>
      </c>
    </row>
    <row r="527" spans="1:110" x14ac:dyDescent="0.25">
      <c r="A527" s="76" t="s">
        <v>251</v>
      </c>
      <c r="B527" s="77">
        <v>43770</v>
      </c>
      <c r="C527" s="78" t="s">
        <v>252</v>
      </c>
      <c r="D527" s="78" t="s">
        <v>253</v>
      </c>
      <c r="E527" s="76" t="s">
        <v>254</v>
      </c>
      <c r="F527" s="76" t="s">
        <v>255</v>
      </c>
      <c r="G527" s="76" t="s">
        <v>256</v>
      </c>
      <c r="H527" s="76" t="s">
        <v>257</v>
      </c>
      <c r="I527" s="76" t="s">
        <v>258</v>
      </c>
      <c r="J527" s="78" t="s">
        <v>252</v>
      </c>
      <c r="K527" s="78" t="s">
        <v>259</v>
      </c>
      <c r="L527" s="76" t="s">
        <v>260</v>
      </c>
      <c r="M527" s="76" t="s">
        <v>261</v>
      </c>
      <c r="N527" s="76" t="s">
        <v>5006</v>
      </c>
      <c r="O527" s="76" t="s">
        <v>5007</v>
      </c>
      <c r="P527" s="76" t="s">
        <v>5008</v>
      </c>
      <c r="Q527" s="76" t="s">
        <v>5009</v>
      </c>
      <c r="R527" s="76" t="s">
        <v>1713</v>
      </c>
      <c r="S527" s="76" t="s">
        <v>471</v>
      </c>
      <c r="T527" s="76" t="s">
        <v>268</v>
      </c>
      <c r="U527" s="76" t="s">
        <v>512</v>
      </c>
      <c r="V527" s="79">
        <v>300000</v>
      </c>
      <c r="W527" s="79">
        <v>0</v>
      </c>
      <c r="X527" s="76" t="s">
        <v>5010</v>
      </c>
      <c r="Y527" s="76" t="s">
        <v>1019</v>
      </c>
      <c r="Z527" s="76" t="s">
        <v>362</v>
      </c>
      <c r="AA527" s="76" t="s">
        <v>496</v>
      </c>
      <c r="AB527" s="76" t="s">
        <v>5011</v>
      </c>
      <c r="AC527" s="76" t="s">
        <v>297</v>
      </c>
      <c r="AD527" s="76" t="s">
        <v>5012</v>
      </c>
      <c r="AE527" s="76" t="s">
        <v>223</v>
      </c>
      <c r="AF527" s="76" t="s">
        <v>5013</v>
      </c>
      <c r="AG527" s="76" t="s">
        <v>5014</v>
      </c>
      <c r="AH527" s="76" t="s">
        <v>535</v>
      </c>
      <c r="AI527" s="78" t="s">
        <v>1746</v>
      </c>
      <c r="AJ527" s="78" t="s">
        <v>4317</v>
      </c>
      <c r="AK527" s="79">
        <v>124962</v>
      </c>
      <c r="AL527" s="76" t="s">
        <v>215</v>
      </c>
      <c r="AM527" s="78" t="s">
        <v>3964</v>
      </c>
      <c r="AN527" s="78" t="s">
        <v>1611</v>
      </c>
      <c r="AO527" s="78" t="s">
        <v>1611</v>
      </c>
      <c r="AP527" s="76" t="s">
        <v>373</v>
      </c>
      <c r="AQ527" s="76" t="s">
        <v>373</v>
      </c>
      <c r="AR527" s="79">
        <v>20960</v>
      </c>
      <c r="AS527" s="79" t="s">
        <v>256</v>
      </c>
      <c r="AT527" s="79">
        <v>0</v>
      </c>
      <c r="AU527" s="76" t="s">
        <v>5021</v>
      </c>
      <c r="AV527" s="79">
        <v>104002</v>
      </c>
      <c r="AW527" s="79">
        <v>0</v>
      </c>
      <c r="AX527" s="79">
        <v>104002</v>
      </c>
      <c r="AY527" s="79">
        <v>0</v>
      </c>
      <c r="AZ527" s="79">
        <v>104002</v>
      </c>
      <c r="BA527" s="76" t="s">
        <v>5006</v>
      </c>
      <c r="BB527" s="78" t="s">
        <v>4396</v>
      </c>
      <c r="BC527" s="78" t="s">
        <v>4396</v>
      </c>
      <c r="BD527" s="76">
        <v>150</v>
      </c>
      <c r="BE527" s="78" t="s">
        <v>4019</v>
      </c>
      <c r="BF527" s="76" t="s">
        <v>5022</v>
      </c>
      <c r="BG527" s="78" t="s">
        <v>661</v>
      </c>
      <c r="BH527" s="76" t="s">
        <v>5022</v>
      </c>
      <c r="BI527" s="78" t="s">
        <v>661</v>
      </c>
      <c r="BJ527" s="78" t="s">
        <v>661</v>
      </c>
      <c r="BK527" s="76" t="s">
        <v>256</v>
      </c>
      <c r="BL527" s="79">
        <v>300000</v>
      </c>
      <c r="BM527" s="79">
        <v>195998</v>
      </c>
      <c r="BN527" s="76" t="s">
        <v>290</v>
      </c>
      <c r="BO527" s="76" t="s">
        <v>291</v>
      </c>
      <c r="BP527" s="76" t="s">
        <v>4930</v>
      </c>
      <c r="BQ527" s="76" t="s">
        <v>256</v>
      </c>
      <c r="BR527" s="76" t="s">
        <v>256</v>
      </c>
      <c r="BS527" s="76" t="s">
        <v>293</v>
      </c>
      <c r="BT527" s="76" t="s">
        <v>256</v>
      </c>
      <c r="BU527" s="76" t="s">
        <v>5014</v>
      </c>
      <c r="BV527" s="76" t="s">
        <v>256</v>
      </c>
      <c r="BW527" s="76" t="s">
        <v>5013</v>
      </c>
      <c r="BX527" s="76" t="s">
        <v>256</v>
      </c>
      <c r="BY527" s="76" t="s">
        <v>5023</v>
      </c>
      <c r="BZ527" s="76" t="s">
        <v>256</v>
      </c>
      <c r="CA527" s="76" t="s">
        <v>256</v>
      </c>
      <c r="CB527" s="76" t="s">
        <v>256</v>
      </c>
      <c r="CC527" s="76" t="s">
        <v>256</v>
      </c>
      <c r="CD527" s="76" t="s">
        <v>5019</v>
      </c>
      <c r="CE527" s="76" t="s">
        <v>296</v>
      </c>
      <c r="CF527" s="76" t="s">
        <v>297</v>
      </c>
      <c r="CG527" s="76" t="s">
        <v>297</v>
      </c>
      <c r="CH527" s="76" t="s">
        <v>297</v>
      </c>
      <c r="CI527" s="76" t="s">
        <v>297</v>
      </c>
      <c r="CJ527" s="76" t="s">
        <v>297</v>
      </c>
      <c r="CK527" s="76" t="s">
        <v>297</v>
      </c>
      <c r="CL527" s="79">
        <v>0</v>
      </c>
      <c r="CM527" s="79">
        <v>0</v>
      </c>
      <c r="CN527" s="79">
        <v>0</v>
      </c>
      <c r="CO527" s="79">
        <v>0</v>
      </c>
      <c r="CP527" s="79">
        <v>0</v>
      </c>
      <c r="CQ527" s="79">
        <v>0</v>
      </c>
      <c r="CR527" s="79">
        <v>0</v>
      </c>
      <c r="CS527" s="79">
        <v>0</v>
      </c>
      <c r="CT527" s="79">
        <v>0</v>
      </c>
      <c r="CU527" s="79">
        <v>2021100052046790</v>
      </c>
      <c r="CV527" s="79" t="s">
        <v>256</v>
      </c>
      <c r="CW527" s="76" t="s">
        <v>256</v>
      </c>
      <c r="CX527" s="79" t="s">
        <v>5024</v>
      </c>
      <c r="CY527" s="79" t="s">
        <v>256</v>
      </c>
      <c r="CZ527" s="79" t="s">
        <v>256</v>
      </c>
      <c r="DA527" s="79" t="s">
        <v>256</v>
      </c>
      <c r="DB527" s="79" t="s">
        <v>256</v>
      </c>
      <c r="DC527" s="79" t="s">
        <v>256</v>
      </c>
      <c r="DD527" s="79" t="s">
        <v>256</v>
      </c>
      <c r="DE527" s="79" t="s">
        <v>256</v>
      </c>
      <c r="DF527" s="44" t="s">
        <v>256</v>
      </c>
    </row>
    <row r="528" spans="1:110" x14ac:dyDescent="0.25">
      <c r="A528" s="76" t="s">
        <v>251</v>
      </c>
      <c r="B528" s="77">
        <v>43770</v>
      </c>
      <c r="C528" s="78" t="s">
        <v>252</v>
      </c>
      <c r="D528" s="78" t="s">
        <v>253</v>
      </c>
      <c r="E528" s="76" t="s">
        <v>254</v>
      </c>
      <c r="F528" s="76" t="s">
        <v>255</v>
      </c>
      <c r="G528" s="76" t="s">
        <v>256</v>
      </c>
      <c r="H528" s="76" t="s">
        <v>257</v>
      </c>
      <c r="I528" s="76" t="s">
        <v>258</v>
      </c>
      <c r="J528" s="78" t="s">
        <v>252</v>
      </c>
      <c r="K528" s="78" t="s">
        <v>259</v>
      </c>
      <c r="L528" s="76" t="s">
        <v>260</v>
      </c>
      <c r="M528" s="76" t="s">
        <v>261</v>
      </c>
      <c r="N528" s="76" t="s">
        <v>5025</v>
      </c>
      <c r="O528" s="76" t="s">
        <v>5026</v>
      </c>
      <c r="P528" s="76" t="s">
        <v>5027</v>
      </c>
      <c r="Q528" s="76" t="s">
        <v>5025</v>
      </c>
      <c r="R528" s="76" t="s">
        <v>5028</v>
      </c>
      <c r="S528" s="76" t="s">
        <v>1440</v>
      </c>
      <c r="T528" s="76" t="s">
        <v>338</v>
      </c>
      <c r="U528" s="76" t="s">
        <v>203</v>
      </c>
      <c r="V528" s="79">
        <v>300000</v>
      </c>
      <c r="W528" s="79">
        <v>0</v>
      </c>
      <c r="X528" s="76" t="s">
        <v>5029</v>
      </c>
      <c r="Y528" s="76" t="s">
        <v>550</v>
      </c>
      <c r="Z528" s="76" t="s">
        <v>272</v>
      </c>
      <c r="AA528" s="76" t="s">
        <v>308</v>
      </c>
      <c r="AB528" s="76" t="s">
        <v>551</v>
      </c>
      <c r="AC528" s="76" t="s">
        <v>256</v>
      </c>
      <c r="AD528" s="76" t="s">
        <v>552</v>
      </c>
      <c r="AE528" s="76" t="s">
        <v>222</v>
      </c>
      <c r="AF528" s="76" t="s">
        <v>3354</v>
      </c>
      <c r="AG528" s="76" t="s">
        <v>3348</v>
      </c>
      <c r="AH528" s="76" t="s">
        <v>3349</v>
      </c>
      <c r="AI528" s="78" t="s">
        <v>4018</v>
      </c>
      <c r="AJ528" s="78" t="s">
        <v>4019</v>
      </c>
      <c r="AK528" s="79">
        <v>37656</v>
      </c>
      <c r="AL528" s="76" t="s">
        <v>212</v>
      </c>
      <c r="AM528" s="78" t="s">
        <v>3357</v>
      </c>
      <c r="AN528" s="78" t="s">
        <v>5030</v>
      </c>
      <c r="AO528" s="78" t="s">
        <v>5030</v>
      </c>
      <c r="AP528" s="76" t="s">
        <v>317</v>
      </c>
      <c r="AQ528" s="76" t="s">
        <v>232</v>
      </c>
      <c r="AR528" s="79">
        <v>0</v>
      </c>
      <c r="AS528" s="79" t="s">
        <v>256</v>
      </c>
      <c r="AT528" s="79">
        <v>0</v>
      </c>
      <c r="AU528" s="76" t="s">
        <v>256</v>
      </c>
      <c r="AV528" s="79">
        <v>37656</v>
      </c>
      <c r="AW528" s="79">
        <v>0</v>
      </c>
      <c r="AX528" s="79">
        <v>37656</v>
      </c>
      <c r="AY528" s="79">
        <v>0</v>
      </c>
      <c r="AZ528" s="79">
        <v>37656</v>
      </c>
      <c r="BA528" s="76" t="s">
        <v>5025</v>
      </c>
      <c r="BB528" s="78" t="s">
        <v>5031</v>
      </c>
      <c r="BC528" s="78" t="s">
        <v>5031</v>
      </c>
      <c r="BD528" s="76">
        <v>198</v>
      </c>
      <c r="BE528" s="78" t="s">
        <v>4271</v>
      </c>
      <c r="BF528" s="76" t="s">
        <v>5032</v>
      </c>
      <c r="BG528" s="78" t="s">
        <v>4024</v>
      </c>
      <c r="BH528" s="76" t="s">
        <v>5032</v>
      </c>
      <c r="BI528" s="78" t="s">
        <v>4024</v>
      </c>
      <c r="BJ528" s="78" t="s">
        <v>4024</v>
      </c>
      <c r="BK528" s="76" t="s">
        <v>256</v>
      </c>
      <c r="BL528" s="79">
        <v>133866</v>
      </c>
      <c r="BM528" s="79">
        <v>96210</v>
      </c>
      <c r="BN528" s="76" t="s">
        <v>290</v>
      </c>
      <c r="BO528" s="76" t="s">
        <v>291</v>
      </c>
      <c r="BP528" s="76" t="s">
        <v>5033</v>
      </c>
      <c r="BQ528" s="76" t="s">
        <v>256</v>
      </c>
      <c r="BR528" s="76" t="s">
        <v>256</v>
      </c>
      <c r="BS528" s="76" t="s">
        <v>293</v>
      </c>
      <c r="BT528" s="76" t="s">
        <v>256</v>
      </c>
      <c r="BU528" s="76" t="s">
        <v>256</v>
      </c>
      <c r="BV528" s="76" t="s">
        <v>256</v>
      </c>
      <c r="BW528" s="76" t="s">
        <v>256</v>
      </c>
      <c r="BX528" s="76" t="s">
        <v>256</v>
      </c>
      <c r="BY528" s="76" t="s">
        <v>634</v>
      </c>
      <c r="BZ528" s="76" t="s">
        <v>256</v>
      </c>
      <c r="CA528" s="76" t="s">
        <v>256</v>
      </c>
      <c r="CB528" s="76" t="s">
        <v>256</v>
      </c>
      <c r="CC528" s="76" t="s">
        <v>256</v>
      </c>
      <c r="CD528" s="76" t="s">
        <v>560</v>
      </c>
      <c r="CE528" s="76" t="s">
        <v>296</v>
      </c>
      <c r="CF528" s="76" t="s">
        <v>297</v>
      </c>
      <c r="CG528" s="76" t="s">
        <v>297</v>
      </c>
      <c r="CH528" s="76" t="s">
        <v>297</v>
      </c>
      <c r="CI528" s="76" t="s">
        <v>297</v>
      </c>
      <c r="CJ528" s="76" t="s">
        <v>297</v>
      </c>
      <c r="CK528" s="76" t="s">
        <v>297</v>
      </c>
      <c r="CL528" s="79">
        <v>0</v>
      </c>
      <c r="CM528" s="79">
        <v>0</v>
      </c>
      <c r="CN528" s="79">
        <v>0</v>
      </c>
      <c r="CO528" s="79">
        <v>0</v>
      </c>
      <c r="CP528" s="79">
        <v>0</v>
      </c>
      <c r="CQ528" s="79">
        <v>0</v>
      </c>
      <c r="CR528" s="79">
        <v>0</v>
      </c>
      <c r="CS528" s="79">
        <v>0</v>
      </c>
      <c r="CT528" s="79">
        <v>0</v>
      </c>
      <c r="CU528" s="79">
        <v>2021100052072490</v>
      </c>
      <c r="CV528" s="79" t="s">
        <v>256</v>
      </c>
      <c r="CW528" s="76" t="s">
        <v>256</v>
      </c>
      <c r="CX528" s="79" t="s">
        <v>5034</v>
      </c>
      <c r="CY528" s="79" t="s">
        <v>256</v>
      </c>
      <c r="CZ528" s="79" t="s">
        <v>256</v>
      </c>
      <c r="DA528" s="79" t="s">
        <v>256</v>
      </c>
      <c r="DB528" s="79" t="s">
        <v>256</v>
      </c>
      <c r="DC528" s="79" t="s">
        <v>256</v>
      </c>
      <c r="DD528" s="79" t="s">
        <v>256</v>
      </c>
      <c r="DE528" s="79" t="s">
        <v>256</v>
      </c>
      <c r="DF528" s="44" t="s">
        <v>256</v>
      </c>
    </row>
    <row r="529" spans="1:110" x14ac:dyDescent="0.25">
      <c r="A529" s="76" t="s">
        <v>251</v>
      </c>
      <c r="B529" s="77">
        <v>43770</v>
      </c>
      <c r="C529" s="78" t="s">
        <v>252</v>
      </c>
      <c r="D529" s="78" t="s">
        <v>253</v>
      </c>
      <c r="E529" s="76" t="s">
        <v>254</v>
      </c>
      <c r="F529" s="76" t="s">
        <v>255</v>
      </c>
      <c r="G529" s="76" t="s">
        <v>256</v>
      </c>
      <c r="H529" s="76" t="s">
        <v>257</v>
      </c>
      <c r="I529" s="76" t="s">
        <v>258</v>
      </c>
      <c r="J529" s="78" t="s">
        <v>252</v>
      </c>
      <c r="K529" s="78" t="s">
        <v>259</v>
      </c>
      <c r="L529" s="76" t="s">
        <v>260</v>
      </c>
      <c r="M529" s="76" t="s">
        <v>261</v>
      </c>
      <c r="N529" s="76" t="s">
        <v>5025</v>
      </c>
      <c r="O529" s="76" t="s">
        <v>5026</v>
      </c>
      <c r="P529" s="76" t="s">
        <v>5027</v>
      </c>
      <c r="Q529" s="76" t="s">
        <v>5025</v>
      </c>
      <c r="R529" s="76" t="s">
        <v>5028</v>
      </c>
      <c r="S529" s="76" t="s">
        <v>1440</v>
      </c>
      <c r="T529" s="76" t="s">
        <v>338</v>
      </c>
      <c r="U529" s="76" t="s">
        <v>203</v>
      </c>
      <c r="V529" s="79">
        <v>300000</v>
      </c>
      <c r="W529" s="79">
        <v>0</v>
      </c>
      <c r="X529" s="76" t="s">
        <v>5029</v>
      </c>
      <c r="Y529" s="76" t="s">
        <v>550</v>
      </c>
      <c r="Z529" s="76" t="s">
        <v>272</v>
      </c>
      <c r="AA529" s="76" t="s">
        <v>308</v>
      </c>
      <c r="AB529" s="76" t="s">
        <v>551</v>
      </c>
      <c r="AC529" s="76" t="s">
        <v>256</v>
      </c>
      <c r="AD529" s="76" t="s">
        <v>552</v>
      </c>
      <c r="AE529" s="76" t="s">
        <v>222</v>
      </c>
      <c r="AF529" s="76" t="s">
        <v>3354</v>
      </c>
      <c r="AG529" s="76" t="s">
        <v>3348</v>
      </c>
      <c r="AH529" s="76" t="s">
        <v>3349</v>
      </c>
      <c r="AI529" s="78" t="s">
        <v>4018</v>
      </c>
      <c r="AJ529" s="78" t="s">
        <v>4019</v>
      </c>
      <c r="AK529" s="79">
        <v>200443</v>
      </c>
      <c r="AL529" s="76" t="s">
        <v>217</v>
      </c>
      <c r="AM529" s="78" t="s">
        <v>4102</v>
      </c>
      <c r="AN529" s="78" t="s">
        <v>4102</v>
      </c>
      <c r="AO529" s="78" t="s">
        <v>4102</v>
      </c>
      <c r="AP529" s="76" t="s">
        <v>232</v>
      </c>
      <c r="AQ529" s="76" t="s">
        <v>232</v>
      </c>
      <c r="AR529" s="79">
        <v>14265</v>
      </c>
      <c r="AS529" s="79" t="s">
        <v>256</v>
      </c>
      <c r="AT529" s="79">
        <v>20044</v>
      </c>
      <c r="AU529" s="76" t="s">
        <v>5035</v>
      </c>
      <c r="AV529" s="79">
        <v>166134</v>
      </c>
      <c r="AW529" s="79">
        <v>12460</v>
      </c>
      <c r="AX529" s="79">
        <v>153674</v>
      </c>
      <c r="AY529" s="79">
        <v>0</v>
      </c>
      <c r="AZ529" s="79">
        <v>166134</v>
      </c>
      <c r="BA529" s="76" t="s">
        <v>558</v>
      </c>
      <c r="BB529" s="78" t="s">
        <v>4778</v>
      </c>
      <c r="BC529" s="78" t="s">
        <v>4778</v>
      </c>
      <c r="BD529" s="76">
        <v>178</v>
      </c>
      <c r="BE529" s="78" t="s">
        <v>4106</v>
      </c>
      <c r="BF529" s="76" t="s">
        <v>5036</v>
      </c>
      <c r="BG529" s="78" t="s">
        <v>4242</v>
      </c>
      <c r="BH529" s="76" t="s">
        <v>5036</v>
      </c>
      <c r="BI529" s="78" t="s">
        <v>4242</v>
      </c>
      <c r="BJ529" s="78" t="s">
        <v>4242</v>
      </c>
      <c r="BK529" s="76" t="s">
        <v>256</v>
      </c>
      <c r="BL529" s="79">
        <v>300000</v>
      </c>
      <c r="BM529" s="79">
        <v>133866</v>
      </c>
      <c r="BN529" s="76" t="s">
        <v>290</v>
      </c>
      <c r="BO529" s="76" t="s">
        <v>291</v>
      </c>
      <c r="BP529" s="76" t="s">
        <v>5033</v>
      </c>
      <c r="BQ529" s="76" t="s">
        <v>256</v>
      </c>
      <c r="BR529" s="76" t="s">
        <v>256</v>
      </c>
      <c r="BS529" s="76" t="s">
        <v>293</v>
      </c>
      <c r="BT529" s="76" t="s">
        <v>256</v>
      </c>
      <c r="BU529" s="76" t="s">
        <v>256</v>
      </c>
      <c r="BV529" s="76" t="s">
        <v>256</v>
      </c>
      <c r="BW529" s="76" t="s">
        <v>256</v>
      </c>
      <c r="BX529" s="76" t="s">
        <v>256</v>
      </c>
      <c r="BY529" s="76" t="s">
        <v>634</v>
      </c>
      <c r="BZ529" s="76" t="s">
        <v>256</v>
      </c>
      <c r="CA529" s="76" t="s">
        <v>256</v>
      </c>
      <c r="CB529" s="76" t="s">
        <v>256</v>
      </c>
      <c r="CC529" s="76" t="s">
        <v>256</v>
      </c>
      <c r="CD529" s="76" t="s">
        <v>560</v>
      </c>
      <c r="CE529" s="76" t="s">
        <v>296</v>
      </c>
      <c r="CF529" s="76" t="s">
        <v>297</v>
      </c>
      <c r="CG529" s="76" t="s">
        <v>297</v>
      </c>
      <c r="CH529" s="76" t="s">
        <v>297</v>
      </c>
      <c r="CI529" s="76" t="s">
        <v>297</v>
      </c>
      <c r="CJ529" s="76" t="s">
        <v>297</v>
      </c>
      <c r="CK529" s="76" t="s">
        <v>297</v>
      </c>
      <c r="CL529" s="79">
        <v>0</v>
      </c>
      <c r="CM529" s="79">
        <v>0</v>
      </c>
      <c r="CN529" s="79">
        <v>0</v>
      </c>
      <c r="CO529" s="79">
        <v>0</v>
      </c>
      <c r="CP529" s="79">
        <v>0</v>
      </c>
      <c r="CQ529" s="79">
        <v>0</v>
      </c>
      <c r="CR529" s="79">
        <v>0</v>
      </c>
      <c r="CS529" s="79">
        <v>0</v>
      </c>
      <c r="CT529" s="79">
        <v>0</v>
      </c>
      <c r="CU529" s="79">
        <v>2021100052046930</v>
      </c>
      <c r="CV529" s="79" t="s">
        <v>256</v>
      </c>
      <c r="CW529" s="76" t="s">
        <v>256</v>
      </c>
      <c r="CX529" s="79" t="s">
        <v>5037</v>
      </c>
      <c r="CY529" s="79" t="s">
        <v>256</v>
      </c>
      <c r="CZ529" s="79" t="s">
        <v>256</v>
      </c>
      <c r="DA529" s="79" t="s">
        <v>256</v>
      </c>
      <c r="DB529" s="79" t="s">
        <v>256</v>
      </c>
      <c r="DC529" s="79" t="s">
        <v>256</v>
      </c>
      <c r="DD529" s="79" t="s">
        <v>256</v>
      </c>
      <c r="DE529" s="79" t="s">
        <v>256</v>
      </c>
      <c r="DF529" s="44" t="s">
        <v>256</v>
      </c>
    </row>
    <row r="530" spans="1:110" x14ac:dyDescent="0.25">
      <c r="A530" s="76" t="s">
        <v>251</v>
      </c>
      <c r="B530" s="77">
        <v>43770</v>
      </c>
      <c r="C530" s="78" t="s">
        <v>252</v>
      </c>
      <c r="D530" s="78" t="s">
        <v>253</v>
      </c>
      <c r="E530" s="76" t="s">
        <v>254</v>
      </c>
      <c r="F530" s="76" t="s">
        <v>255</v>
      </c>
      <c r="G530" s="76" t="s">
        <v>256</v>
      </c>
      <c r="H530" s="76" t="s">
        <v>257</v>
      </c>
      <c r="I530" s="76" t="s">
        <v>258</v>
      </c>
      <c r="J530" s="78" t="s">
        <v>252</v>
      </c>
      <c r="K530" s="78" t="s">
        <v>259</v>
      </c>
      <c r="L530" s="76" t="s">
        <v>260</v>
      </c>
      <c r="M530" s="76" t="s">
        <v>261</v>
      </c>
      <c r="N530" s="76" t="s">
        <v>2956</v>
      </c>
      <c r="O530" s="76" t="s">
        <v>2957</v>
      </c>
      <c r="P530" s="76" t="s">
        <v>2958</v>
      </c>
      <c r="Q530" s="76" t="s">
        <v>2956</v>
      </c>
      <c r="R530" s="76" t="s">
        <v>1514</v>
      </c>
      <c r="S530" s="76" t="s">
        <v>471</v>
      </c>
      <c r="T530" s="76" t="s">
        <v>338</v>
      </c>
      <c r="U530" s="76" t="s">
        <v>203</v>
      </c>
      <c r="V530" s="79">
        <v>300000</v>
      </c>
      <c r="W530" s="79">
        <v>0</v>
      </c>
      <c r="X530" s="76" t="s">
        <v>5038</v>
      </c>
      <c r="Y530" s="76" t="s">
        <v>550</v>
      </c>
      <c r="Z530" s="76" t="s">
        <v>272</v>
      </c>
      <c r="AA530" s="76" t="s">
        <v>308</v>
      </c>
      <c r="AB530" s="76" t="s">
        <v>551</v>
      </c>
      <c r="AC530" s="76" t="s">
        <v>256</v>
      </c>
      <c r="AD530" s="76" t="s">
        <v>552</v>
      </c>
      <c r="AE530" s="76" t="s">
        <v>222</v>
      </c>
      <c r="AF530" s="76" t="s">
        <v>3354</v>
      </c>
      <c r="AG530" s="76" t="s">
        <v>3348</v>
      </c>
      <c r="AH530" s="76" t="s">
        <v>3349</v>
      </c>
      <c r="AI530" s="78" t="s">
        <v>5039</v>
      </c>
      <c r="AJ530" s="78" t="s">
        <v>5039</v>
      </c>
      <c r="AK530" s="79">
        <v>41277</v>
      </c>
      <c r="AL530" s="76" t="s">
        <v>212</v>
      </c>
      <c r="AM530" s="78" t="s">
        <v>4805</v>
      </c>
      <c r="AN530" s="78" t="s">
        <v>4805</v>
      </c>
      <c r="AO530" s="78" t="s">
        <v>4805</v>
      </c>
      <c r="AP530" s="76" t="s">
        <v>317</v>
      </c>
      <c r="AQ530" s="76" t="s">
        <v>232</v>
      </c>
      <c r="AR530" s="79">
        <v>850</v>
      </c>
      <c r="AS530" s="79" t="s">
        <v>256</v>
      </c>
      <c r="AT530" s="79">
        <v>0</v>
      </c>
      <c r="AU530" s="76" t="s">
        <v>5040</v>
      </c>
      <c r="AV530" s="79">
        <v>40427</v>
      </c>
      <c r="AW530" s="79">
        <v>0</v>
      </c>
      <c r="AX530" s="79">
        <v>40427</v>
      </c>
      <c r="AY530" s="79">
        <v>0</v>
      </c>
      <c r="AZ530" s="79">
        <v>40427</v>
      </c>
      <c r="BA530" s="76" t="s">
        <v>2956</v>
      </c>
      <c r="BB530" s="78" t="s">
        <v>5041</v>
      </c>
      <c r="BC530" s="78" t="s">
        <v>5041</v>
      </c>
      <c r="BD530" s="76">
        <v>196</v>
      </c>
      <c r="BE530" s="78" t="s">
        <v>1615</v>
      </c>
      <c r="BF530" s="76" t="s">
        <v>5042</v>
      </c>
      <c r="BG530" s="78" t="s">
        <v>4271</v>
      </c>
      <c r="BH530" s="76" t="s">
        <v>5042</v>
      </c>
      <c r="BI530" s="78" t="s">
        <v>4271</v>
      </c>
      <c r="BJ530" s="78" t="s">
        <v>4271</v>
      </c>
      <c r="BK530" s="76" t="s">
        <v>256</v>
      </c>
      <c r="BL530" s="79">
        <v>164907</v>
      </c>
      <c r="BM530" s="79">
        <v>124480</v>
      </c>
      <c r="BN530" s="76" t="s">
        <v>256</v>
      </c>
      <c r="BO530" s="76" t="s">
        <v>256</v>
      </c>
      <c r="BP530" s="76" t="s">
        <v>256</v>
      </c>
      <c r="BQ530" s="76" t="s">
        <v>256</v>
      </c>
      <c r="BR530" s="76" t="s">
        <v>256</v>
      </c>
      <c r="BS530" s="76" t="s">
        <v>293</v>
      </c>
      <c r="BT530" s="76" t="s">
        <v>256</v>
      </c>
      <c r="BU530" s="76" t="s">
        <v>256</v>
      </c>
      <c r="BV530" s="76" t="s">
        <v>256</v>
      </c>
      <c r="BW530" s="76" t="s">
        <v>256</v>
      </c>
      <c r="BX530" s="76" t="s">
        <v>256</v>
      </c>
      <c r="BY530" s="76" t="s">
        <v>634</v>
      </c>
      <c r="BZ530" s="76" t="s">
        <v>256</v>
      </c>
      <c r="CA530" s="76" t="s">
        <v>256</v>
      </c>
      <c r="CB530" s="76" t="s">
        <v>256</v>
      </c>
      <c r="CC530" s="76" t="s">
        <v>256</v>
      </c>
      <c r="CD530" s="76" t="s">
        <v>560</v>
      </c>
      <c r="CE530" s="76" t="s">
        <v>296</v>
      </c>
      <c r="CF530" s="76" t="s">
        <v>297</v>
      </c>
      <c r="CG530" s="76" t="s">
        <v>297</v>
      </c>
      <c r="CH530" s="76" t="s">
        <v>297</v>
      </c>
      <c r="CI530" s="76" t="s">
        <v>297</v>
      </c>
      <c r="CJ530" s="76" t="s">
        <v>297</v>
      </c>
      <c r="CK530" s="76" t="s">
        <v>297</v>
      </c>
      <c r="CL530" s="79">
        <v>0</v>
      </c>
      <c r="CM530" s="79">
        <v>0</v>
      </c>
      <c r="CN530" s="79">
        <v>0</v>
      </c>
      <c r="CO530" s="79">
        <v>0</v>
      </c>
      <c r="CP530" s="79">
        <v>0</v>
      </c>
      <c r="CQ530" s="79">
        <v>0</v>
      </c>
      <c r="CR530" s="79">
        <v>0</v>
      </c>
      <c r="CS530" s="79">
        <v>0</v>
      </c>
      <c r="CT530" s="79">
        <v>0</v>
      </c>
      <c r="CU530" s="79">
        <v>2021100052059840</v>
      </c>
      <c r="CV530" s="79" t="s">
        <v>256</v>
      </c>
      <c r="CW530" s="76" t="s">
        <v>256</v>
      </c>
      <c r="CX530" s="79" t="s">
        <v>5043</v>
      </c>
      <c r="CY530" s="79" t="s">
        <v>256</v>
      </c>
      <c r="CZ530" s="79" t="s">
        <v>256</v>
      </c>
      <c r="DA530" s="79" t="s">
        <v>256</v>
      </c>
      <c r="DB530" s="79" t="s">
        <v>256</v>
      </c>
      <c r="DC530" s="79" t="s">
        <v>256</v>
      </c>
      <c r="DD530" s="79" t="s">
        <v>256</v>
      </c>
      <c r="DE530" s="79" t="s">
        <v>256</v>
      </c>
      <c r="DF530" s="44" t="s">
        <v>256</v>
      </c>
    </row>
    <row r="531" spans="1:110" x14ac:dyDescent="0.25">
      <c r="A531" s="76" t="s">
        <v>251</v>
      </c>
      <c r="B531" s="77">
        <v>43770</v>
      </c>
      <c r="C531" s="78" t="s">
        <v>252</v>
      </c>
      <c r="D531" s="78" t="s">
        <v>253</v>
      </c>
      <c r="E531" s="76" t="s">
        <v>254</v>
      </c>
      <c r="F531" s="76" t="s">
        <v>255</v>
      </c>
      <c r="G531" s="76" t="s">
        <v>256</v>
      </c>
      <c r="H531" s="76" t="s">
        <v>257</v>
      </c>
      <c r="I531" s="76" t="s">
        <v>258</v>
      </c>
      <c r="J531" s="78" t="s">
        <v>252</v>
      </c>
      <c r="K531" s="78" t="s">
        <v>259</v>
      </c>
      <c r="L531" s="76" t="s">
        <v>260</v>
      </c>
      <c r="M531" s="76" t="s">
        <v>261</v>
      </c>
      <c r="N531" s="76" t="s">
        <v>2956</v>
      </c>
      <c r="O531" s="76" t="s">
        <v>2957</v>
      </c>
      <c r="P531" s="76" t="s">
        <v>2958</v>
      </c>
      <c r="Q531" s="76" t="s">
        <v>2956</v>
      </c>
      <c r="R531" s="76" t="s">
        <v>1514</v>
      </c>
      <c r="S531" s="76" t="s">
        <v>471</v>
      </c>
      <c r="T531" s="76" t="s">
        <v>338</v>
      </c>
      <c r="U531" s="76" t="s">
        <v>203</v>
      </c>
      <c r="V531" s="79">
        <v>300000</v>
      </c>
      <c r="W531" s="79">
        <v>0</v>
      </c>
      <c r="X531" s="76" t="s">
        <v>5038</v>
      </c>
      <c r="Y531" s="76" t="s">
        <v>550</v>
      </c>
      <c r="Z531" s="76" t="s">
        <v>272</v>
      </c>
      <c r="AA531" s="76" t="s">
        <v>308</v>
      </c>
      <c r="AB531" s="76" t="s">
        <v>551</v>
      </c>
      <c r="AC531" s="76" t="s">
        <v>256</v>
      </c>
      <c r="AD531" s="76" t="s">
        <v>552</v>
      </c>
      <c r="AE531" s="76" t="s">
        <v>222</v>
      </c>
      <c r="AF531" s="76" t="s">
        <v>3354</v>
      </c>
      <c r="AG531" s="76" t="s">
        <v>3348</v>
      </c>
      <c r="AH531" s="76" t="s">
        <v>3349</v>
      </c>
      <c r="AI531" s="78" t="s">
        <v>5039</v>
      </c>
      <c r="AJ531" s="78" t="s">
        <v>4420</v>
      </c>
      <c r="AK531" s="79">
        <v>1904</v>
      </c>
      <c r="AL531" s="76" t="s">
        <v>209</v>
      </c>
      <c r="AM531" s="78" t="s">
        <v>4023</v>
      </c>
      <c r="AN531" s="78" t="s">
        <v>4023</v>
      </c>
      <c r="AO531" s="78" t="s">
        <v>4023</v>
      </c>
      <c r="AP531" s="76" t="s">
        <v>317</v>
      </c>
      <c r="AQ531" s="76" t="s">
        <v>232</v>
      </c>
      <c r="AR531" s="79">
        <v>150</v>
      </c>
      <c r="AS531" s="79" t="s">
        <v>256</v>
      </c>
      <c r="AT531" s="79">
        <v>0</v>
      </c>
      <c r="AU531" s="76" t="s">
        <v>2237</v>
      </c>
      <c r="AV531" s="79">
        <v>1754</v>
      </c>
      <c r="AW531" s="79">
        <v>0</v>
      </c>
      <c r="AX531" s="79">
        <v>1754</v>
      </c>
      <c r="AY531" s="79">
        <v>0</v>
      </c>
      <c r="AZ531" s="79">
        <v>1754</v>
      </c>
      <c r="BA531" s="76" t="s">
        <v>2956</v>
      </c>
      <c r="BB531" s="78" t="s">
        <v>4024</v>
      </c>
      <c r="BC531" s="78" t="s">
        <v>4024</v>
      </c>
      <c r="BD531" s="76">
        <v>212</v>
      </c>
      <c r="BE531" s="78" t="s">
        <v>4273</v>
      </c>
      <c r="BF531" s="76" t="s">
        <v>5044</v>
      </c>
      <c r="BG531" s="78" t="s">
        <v>4275</v>
      </c>
      <c r="BH531" s="76" t="s">
        <v>5044</v>
      </c>
      <c r="BI531" s="78" t="s">
        <v>4275</v>
      </c>
      <c r="BJ531" s="78" t="s">
        <v>4275</v>
      </c>
      <c r="BK531" s="76" t="s">
        <v>256</v>
      </c>
      <c r="BL531" s="79">
        <v>124480</v>
      </c>
      <c r="BM531" s="79">
        <v>122726</v>
      </c>
      <c r="BN531" s="76" t="s">
        <v>256</v>
      </c>
      <c r="BO531" s="76" t="s">
        <v>256</v>
      </c>
      <c r="BP531" s="76" t="s">
        <v>256</v>
      </c>
      <c r="BQ531" s="76" t="s">
        <v>256</v>
      </c>
      <c r="BR531" s="76" t="s">
        <v>256</v>
      </c>
      <c r="BS531" s="76" t="s">
        <v>293</v>
      </c>
      <c r="BT531" s="76" t="s">
        <v>256</v>
      </c>
      <c r="BU531" s="76" t="s">
        <v>256</v>
      </c>
      <c r="BV531" s="76" t="s">
        <v>256</v>
      </c>
      <c r="BW531" s="76" t="s">
        <v>256</v>
      </c>
      <c r="BX531" s="76" t="s">
        <v>256</v>
      </c>
      <c r="BY531" s="76" t="s">
        <v>634</v>
      </c>
      <c r="BZ531" s="76" t="s">
        <v>256</v>
      </c>
      <c r="CA531" s="76" t="s">
        <v>256</v>
      </c>
      <c r="CB531" s="76" t="s">
        <v>256</v>
      </c>
      <c r="CC531" s="76" t="s">
        <v>256</v>
      </c>
      <c r="CD531" s="76" t="s">
        <v>560</v>
      </c>
      <c r="CE531" s="76" t="s">
        <v>296</v>
      </c>
      <c r="CF531" s="76" t="s">
        <v>297</v>
      </c>
      <c r="CG531" s="76" t="s">
        <v>297</v>
      </c>
      <c r="CH531" s="76" t="s">
        <v>297</v>
      </c>
      <c r="CI531" s="76" t="s">
        <v>297</v>
      </c>
      <c r="CJ531" s="76" t="s">
        <v>297</v>
      </c>
      <c r="CK531" s="76" t="s">
        <v>297</v>
      </c>
      <c r="CL531" s="79">
        <v>0</v>
      </c>
      <c r="CM531" s="79">
        <v>0</v>
      </c>
      <c r="CN531" s="79">
        <v>0</v>
      </c>
      <c r="CO531" s="79">
        <v>0</v>
      </c>
      <c r="CP531" s="79">
        <v>0</v>
      </c>
      <c r="CQ531" s="79">
        <v>0</v>
      </c>
      <c r="CR531" s="79">
        <v>0</v>
      </c>
      <c r="CS531" s="79">
        <v>0</v>
      </c>
      <c r="CT531" s="79">
        <v>0</v>
      </c>
      <c r="CU531" s="79">
        <v>2021100052076120</v>
      </c>
      <c r="CV531" s="79" t="s">
        <v>256</v>
      </c>
      <c r="CW531" s="76" t="s">
        <v>256</v>
      </c>
      <c r="CX531" s="79" t="s">
        <v>5045</v>
      </c>
      <c r="CY531" s="79" t="s">
        <v>256</v>
      </c>
      <c r="CZ531" s="79" t="s">
        <v>256</v>
      </c>
      <c r="DA531" s="79" t="s">
        <v>256</v>
      </c>
      <c r="DB531" s="79" t="s">
        <v>256</v>
      </c>
      <c r="DC531" s="79" t="s">
        <v>256</v>
      </c>
      <c r="DD531" s="79" t="s">
        <v>256</v>
      </c>
      <c r="DE531" s="79" t="s">
        <v>256</v>
      </c>
      <c r="DF531" s="44" t="s">
        <v>256</v>
      </c>
    </row>
    <row r="532" spans="1:110" x14ac:dyDescent="0.25">
      <c r="A532" s="76" t="s">
        <v>251</v>
      </c>
      <c r="B532" s="77">
        <v>43770</v>
      </c>
      <c r="C532" s="78" t="s">
        <v>252</v>
      </c>
      <c r="D532" s="78" t="s">
        <v>253</v>
      </c>
      <c r="E532" s="76" t="s">
        <v>254</v>
      </c>
      <c r="F532" s="76" t="s">
        <v>255</v>
      </c>
      <c r="G532" s="76" t="s">
        <v>256</v>
      </c>
      <c r="H532" s="76" t="s">
        <v>257</v>
      </c>
      <c r="I532" s="76" t="s">
        <v>258</v>
      </c>
      <c r="J532" s="78" t="s">
        <v>252</v>
      </c>
      <c r="K532" s="78" t="s">
        <v>259</v>
      </c>
      <c r="L532" s="76" t="s">
        <v>260</v>
      </c>
      <c r="M532" s="76" t="s">
        <v>261</v>
      </c>
      <c r="N532" s="76" t="s">
        <v>2956</v>
      </c>
      <c r="O532" s="76" t="s">
        <v>2957</v>
      </c>
      <c r="P532" s="76" t="s">
        <v>2958</v>
      </c>
      <c r="Q532" s="76" t="s">
        <v>2956</v>
      </c>
      <c r="R532" s="76" t="s">
        <v>1514</v>
      </c>
      <c r="S532" s="76" t="s">
        <v>471</v>
      </c>
      <c r="T532" s="76" t="s">
        <v>338</v>
      </c>
      <c r="U532" s="76" t="s">
        <v>203</v>
      </c>
      <c r="V532" s="79">
        <v>300000</v>
      </c>
      <c r="W532" s="79">
        <v>0</v>
      </c>
      <c r="X532" s="76" t="s">
        <v>5038</v>
      </c>
      <c r="Y532" s="76" t="s">
        <v>550</v>
      </c>
      <c r="Z532" s="76" t="s">
        <v>272</v>
      </c>
      <c r="AA532" s="76" t="s">
        <v>308</v>
      </c>
      <c r="AB532" s="76" t="s">
        <v>551</v>
      </c>
      <c r="AC532" s="76" t="s">
        <v>256</v>
      </c>
      <c r="AD532" s="76" t="s">
        <v>552</v>
      </c>
      <c r="AE532" s="76" t="s">
        <v>222</v>
      </c>
      <c r="AF532" s="76" t="s">
        <v>3354</v>
      </c>
      <c r="AG532" s="76" t="s">
        <v>3348</v>
      </c>
      <c r="AH532" s="76" t="s">
        <v>3349</v>
      </c>
      <c r="AI532" s="78" t="s">
        <v>5039</v>
      </c>
      <c r="AJ532" s="78" t="s">
        <v>4420</v>
      </c>
      <c r="AK532" s="79">
        <v>40154</v>
      </c>
      <c r="AL532" s="76" t="s">
        <v>212</v>
      </c>
      <c r="AM532" s="78" t="s">
        <v>4236</v>
      </c>
      <c r="AN532" s="78" t="s">
        <v>4239</v>
      </c>
      <c r="AO532" s="78" t="s">
        <v>4236</v>
      </c>
      <c r="AP532" s="76" t="s">
        <v>232</v>
      </c>
      <c r="AQ532" s="76" t="s">
        <v>232</v>
      </c>
      <c r="AR532" s="79">
        <v>2850</v>
      </c>
      <c r="AS532" s="79" t="s">
        <v>256</v>
      </c>
      <c r="AT532" s="79">
        <v>4015</v>
      </c>
      <c r="AU532" s="76" t="s">
        <v>5046</v>
      </c>
      <c r="AV532" s="79">
        <v>33289</v>
      </c>
      <c r="AW532" s="79">
        <v>2497</v>
      </c>
      <c r="AX532" s="79">
        <v>30792</v>
      </c>
      <c r="AY532" s="79">
        <v>0</v>
      </c>
      <c r="AZ532" s="79">
        <v>33289</v>
      </c>
      <c r="BA532" s="76" t="s">
        <v>558</v>
      </c>
      <c r="BB532" s="78" t="s">
        <v>5047</v>
      </c>
      <c r="BC532" s="78" t="s">
        <v>5047</v>
      </c>
      <c r="BD532" s="76">
        <v>190</v>
      </c>
      <c r="BE532" s="78" t="s">
        <v>5048</v>
      </c>
      <c r="BF532" s="76" t="s">
        <v>5049</v>
      </c>
      <c r="BG532" s="78" t="s">
        <v>4023</v>
      </c>
      <c r="BH532" s="76" t="s">
        <v>5049</v>
      </c>
      <c r="BI532" s="78" t="s">
        <v>4023</v>
      </c>
      <c r="BJ532" s="78" t="s">
        <v>4023</v>
      </c>
      <c r="BK532" s="76" t="s">
        <v>256</v>
      </c>
      <c r="BL532" s="79">
        <v>198196</v>
      </c>
      <c r="BM532" s="79">
        <v>164907</v>
      </c>
      <c r="BN532" s="76" t="s">
        <v>256</v>
      </c>
      <c r="BO532" s="76" t="s">
        <v>256</v>
      </c>
      <c r="BP532" s="76" t="s">
        <v>256</v>
      </c>
      <c r="BQ532" s="76" t="s">
        <v>256</v>
      </c>
      <c r="BR532" s="76" t="s">
        <v>256</v>
      </c>
      <c r="BS532" s="76" t="s">
        <v>293</v>
      </c>
      <c r="BT532" s="76" t="s">
        <v>256</v>
      </c>
      <c r="BU532" s="76" t="s">
        <v>256</v>
      </c>
      <c r="BV532" s="76" t="s">
        <v>256</v>
      </c>
      <c r="BW532" s="76" t="s">
        <v>256</v>
      </c>
      <c r="BX532" s="76" t="s">
        <v>256</v>
      </c>
      <c r="BY532" s="76" t="s">
        <v>634</v>
      </c>
      <c r="BZ532" s="76" t="s">
        <v>256</v>
      </c>
      <c r="CA532" s="76" t="s">
        <v>256</v>
      </c>
      <c r="CB532" s="76" t="s">
        <v>256</v>
      </c>
      <c r="CC532" s="76" t="s">
        <v>256</v>
      </c>
      <c r="CD532" s="76" t="s">
        <v>560</v>
      </c>
      <c r="CE532" s="76" t="s">
        <v>296</v>
      </c>
      <c r="CF532" s="76" t="s">
        <v>297</v>
      </c>
      <c r="CG532" s="76" t="s">
        <v>297</v>
      </c>
      <c r="CH532" s="76" t="s">
        <v>297</v>
      </c>
      <c r="CI532" s="76" t="s">
        <v>297</v>
      </c>
      <c r="CJ532" s="76" t="s">
        <v>297</v>
      </c>
      <c r="CK532" s="76" t="s">
        <v>297</v>
      </c>
      <c r="CL532" s="79">
        <v>0</v>
      </c>
      <c r="CM532" s="79">
        <v>0</v>
      </c>
      <c r="CN532" s="79">
        <v>0</v>
      </c>
      <c r="CO532" s="79">
        <v>0</v>
      </c>
      <c r="CP532" s="79">
        <v>0</v>
      </c>
      <c r="CQ532" s="79">
        <v>0</v>
      </c>
      <c r="CR532" s="79">
        <v>0</v>
      </c>
      <c r="CS532" s="79">
        <v>0</v>
      </c>
      <c r="CT532" s="79">
        <v>0</v>
      </c>
      <c r="CU532" s="79">
        <v>2021100052049690</v>
      </c>
      <c r="CV532" s="79" t="s">
        <v>256</v>
      </c>
      <c r="CW532" s="76" t="s">
        <v>256</v>
      </c>
      <c r="CX532" s="79" t="s">
        <v>5050</v>
      </c>
      <c r="CY532" s="79" t="s">
        <v>256</v>
      </c>
      <c r="CZ532" s="79" t="s">
        <v>256</v>
      </c>
      <c r="DA532" s="79" t="s">
        <v>256</v>
      </c>
      <c r="DB532" s="79" t="s">
        <v>256</v>
      </c>
      <c r="DC532" s="79" t="s">
        <v>256</v>
      </c>
      <c r="DD532" s="79" t="s">
        <v>256</v>
      </c>
      <c r="DE532" s="79" t="s">
        <v>256</v>
      </c>
      <c r="DF532" s="44" t="s">
        <v>256</v>
      </c>
    </row>
    <row r="533" spans="1:110" x14ac:dyDescent="0.25">
      <c r="A533" s="76" t="s">
        <v>251</v>
      </c>
      <c r="B533" s="77">
        <v>43770</v>
      </c>
      <c r="C533" s="78" t="s">
        <v>252</v>
      </c>
      <c r="D533" s="78" t="s">
        <v>253</v>
      </c>
      <c r="E533" s="76" t="s">
        <v>254</v>
      </c>
      <c r="F533" s="76" t="s">
        <v>255</v>
      </c>
      <c r="G533" s="76" t="s">
        <v>256</v>
      </c>
      <c r="H533" s="76" t="s">
        <v>257</v>
      </c>
      <c r="I533" s="76" t="s">
        <v>258</v>
      </c>
      <c r="J533" s="78" t="s">
        <v>252</v>
      </c>
      <c r="K533" s="78" t="s">
        <v>259</v>
      </c>
      <c r="L533" s="76" t="s">
        <v>260</v>
      </c>
      <c r="M533" s="76" t="s">
        <v>261</v>
      </c>
      <c r="N533" s="76" t="s">
        <v>1386</v>
      </c>
      <c r="O533" s="76" t="s">
        <v>1387</v>
      </c>
      <c r="P533" s="76" t="s">
        <v>1388</v>
      </c>
      <c r="Q533" s="76" t="s">
        <v>1386</v>
      </c>
      <c r="R533" s="76" t="s">
        <v>1389</v>
      </c>
      <c r="S533" s="76" t="s">
        <v>422</v>
      </c>
      <c r="T533" s="76" t="s">
        <v>338</v>
      </c>
      <c r="U533" s="76" t="s">
        <v>203</v>
      </c>
      <c r="V533" s="79">
        <v>300000</v>
      </c>
      <c r="W533" s="79">
        <v>0</v>
      </c>
      <c r="X533" s="76" t="s">
        <v>5051</v>
      </c>
      <c r="Y533" s="76" t="s">
        <v>610</v>
      </c>
      <c r="Z533" s="76" t="s">
        <v>362</v>
      </c>
      <c r="AA533" s="76" t="s">
        <v>611</v>
      </c>
      <c r="AB533" s="76" t="s">
        <v>612</v>
      </c>
      <c r="AC533" s="76" t="s">
        <v>613</v>
      </c>
      <c r="AD533" s="76" t="s">
        <v>614</v>
      </c>
      <c r="AE533" s="76" t="s">
        <v>222</v>
      </c>
      <c r="AF533" s="76" t="s">
        <v>2929</v>
      </c>
      <c r="AG533" s="76" t="s">
        <v>2930</v>
      </c>
      <c r="AH533" s="76" t="s">
        <v>431</v>
      </c>
      <c r="AI533" s="78" t="s">
        <v>4987</v>
      </c>
      <c r="AJ533" s="78" t="s">
        <v>4987</v>
      </c>
      <c r="AK533" s="79">
        <v>11825</v>
      </c>
      <c r="AL533" s="76" t="s">
        <v>210</v>
      </c>
      <c r="AM533" s="78" t="s">
        <v>4148</v>
      </c>
      <c r="AN533" s="78" t="s">
        <v>4491</v>
      </c>
      <c r="AO533" s="78" t="s">
        <v>4491</v>
      </c>
      <c r="AP533" s="76" t="s">
        <v>373</v>
      </c>
      <c r="AQ533" s="76" t="s">
        <v>373</v>
      </c>
      <c r="AR533" s="79">
        <v>592</v>
      </c>
      <c r="AS533" s="79" t="s">
        <v>256</v>
      </c>
      <c r="AT533" s="79">
        <v>0</v>
      </c>
      <c r="AU533" s="76" t="s">
        <v>5052</v>
      </c>
      <c r="AV533" s="79">
        <v>11233</v>
      </c>
      <c r="AW533" s="79">
        <v>0</v>
      </c>
      <c r="AX533" s="79">
        <v>11233</v>
      </c>
      <c r="AY533" s="79">
        <v>0</v>
      </c>
      <c r="AZ533" s="79">
        <v>11233</v>
      </c>
      <c r="BA533" s="76" t="s">
        <v>1386</v>
      </c>
      <c r="BB533" s="78" t="s">
        <v>1612</v>
      </c>
      <c r="BC533" s="78" t="s">
        <v>1612</v>
      </c>
      <c r="BD533" s="76">
        <v>161</v>
      </c>
      <c r="BE533" s="78" t="s">
        <v>4699</v>
      </c>
      <c r="BF533" s="76" t="s">
        <v>5053</v>
      </c>
      <c r="BG533" s="78" t="s">
        <v>4095</v>
      </c>
      <c r="BH533" s="76" t="s">
        <v>5053</v>
      </c>
      <c r="BI533" s="78" t="s">
        <v>4095</v>
      </c>
      <c r="BJ533" s="78" t="s">
        <v>4095</v>
      </c>
      <c r="BK533" s="76" t="s">
        <v>256</v>
      </c>
      <c r="BL533" s="79">
        <v>41410</v>
      </c>
      <c r="BM533" s="79">
        <v>30177</v>
      </c>
      <c r="BN533" s="76" t="s">
        <v>256</v>
      </c>
      <c r="BO533" s="76" t="s">
        <v>256</v>
      </c>
      <c r="BP533" s="76" t="s">
        <v>256</v>
      </c>
      <c r="BQ533" s="76" t="s">
        <v>256</v>
      </c>
      <c r="BR533" s="76" t="s">
        <v>613</v>
      </c>
      <c r="BS533" s="76" t="s">
        <v>293</v>
      </c>
      <c r="BT533" s="76" t="s">
        <v>256</v>
      </c>
      <c r="BU533" s="76" t="s">
        <v>256</v>
      </c>
      <c r="BV533" s="76" t="s">
        <v>256</v>
      </c>
      <c r="BW533" s="76" t="s">
        <v>256</v>
      </c>
      <c r="BX533" s="76" t="s">
        <v>256</v>
      </c>
      <c r="BY533" s="76" t="s">
        <v>1394</v>
      </c>
      <c r="BZ533" s="76" t="s">
        <v>256</v>
      </c>
      <c r="CA533" s="76" t="s">
        <v>256</v>
      </c>
      <c r="CB533" s="76" t="s">
        <v>256</v>
      </c>
      <c r="CC533" s="76" t="s">
        <v>256</v>
      </c>
      <c r="CD533" s="76" t="s">
        <v>620</v>
      </c>
      <c r="CE533" s="76" t="s">
        <v>296</v>
      </c>
      <c r="CF533" s="76" t="s">
        <v>297</v>
      </c>
      <c r="CG533" s="76" t="s">
        <v>297</v>
      </c>
      <c r="CH533" s="76" t="s">
        <v>297</v>
      </c>
      <c r="CI533" s="76" t="s">
        <v>297</v>
      </c>
      <c r="CJ533" s="76" t="s">
        <v>297</v>
      </c>
      <c r="CK533" s="76" t="s">
        <v>297</v>
      </c>
      <c r="CL533" s="79">
        <v>0</v>
      </c>
      <c r="CM533" s="79">
        <v>0</v>
      </c>
      <c r="CN533" s="79">
        <v>0</v>
      </c>
      <c r="CO533" s="79">
        <v>0</v>
      </c>
      <c r="CP533" s="79">
        <v>0</v>
      </c>
      <c r="CQ533" s="79">
        <v>0</v>
      </c>
      <c r="CR533" s="79">
        <v>0</v>
      </c>
      <c r="CS533" s="79">
        <v>0</v>
      </c>
      <c r="CT533" s="79">
        <v>0</v>
      </c>
      <c r="CU533" s="79">
        <v>2021100052055270</v>
      </c>
      <c r="CV533" s="79" t="s">
        <v>256</v>
      </c>
      <c r="CW533" s="76" t="s">
        <v>256</v>
      </c>
      <c r="CX533" s="79" t="s">
        <v>5054</v>
      </c>
      <c r="CY533" s="79" t="s">
        <v>256</v>
      </c>
      <c r="CZ533" s="79" t="s">
        <v>256</v>
      </c>
      <c r="DA533" s="79" t="s">
        <v>256</v>
      </c>
      <c r="DB533" s="79" t="s">
        <v>256</v>
      </c>
      <c r="DC533" s="79" t="s">
        <v>256</v>
      </c>
      <c r="DD533" s="79" t="s">
        <v>256</v>
      </c>
      <c r="DE533" s="79" t="s">
        <v>256</v>
      </c>
      <c r="DF533" s="44" t="s">
        <v>256</v>
      </c>
    </row>
    <row r="534" spans="1:110" x14ac:dyDescent="0.25">
      <c r="A534" s="76" t="s">
        <v>251</v>
      </c>
      <c r="B534" s="77">
        <v>43770</v>
      </c>
      <c r="C534" s="78" t="s">
        <v>252</v>
      </c>
      <c r="D534" s="78" t="s">
        <v>253</v>
      </c>
      <c r="E534" s="76" t="s">
        <v>254</v>
      </c>
      <c r="F534" s="76" t="s">
        <v>255</v>
      </c>
      <c r="G534" s="76" t="s">
        <v>256</v>
      </c>
      <c r="H534" s="76" t="s">
        <v>257</v>
      </c>
      <c r="I534" s="76" t="s">
        <v>258</v>
      </c>
      <c r="J534" s="78" t="s">
        <v>252</v>
      </c>
      <c r="K534" s="78" t="s">
        <v>259</v>
      </c>
      <c r="L534" s="76" t="s">
        <v>260</v>
      </c>
      <c r="M534" s="76" t="s">
        <v>261</v>
      </c>
      <c r="N534" s="76" t="s">
        <v>1386</v>
      </c>
      <c r="O534" s="76" t="s">
        <v>1387</v>
      </c>
      <c r="P534" s="76" t="s">
        <v>1388</v>
      </c>
      <c r="Q534" s="76" t="s">
        <v>1386</v>
      </c>
      <c r="R534" s="76" t="s">
        <v>1389</v>
      </c>
      <c r="S534" s="76" t="s">
        <v>422</v>
      </c>
      <c r="T534" s="76" t="s">
        <v>338</v>
      </c>
      <c r="U534" s="76" t="s">
        <v>203</v>
      </c>
      <c r="V534" s="79">
        <v>300000</v>
      </c>
      <c r="W534" s="79">
        <v>0</v>
      </c>
      <c r="X534" s="76" t="s">
        <v>5055</v>
      </c>
      <c r="Y534" s="76" t="s">
        <v>610</v>
      </c>
      <c r="Z534" s="76" t="s">
        <v>362</v>
      </c>
      <c r="AA534" s="76" t="s">
        <v>611</v>
      </c>
      <c r="AB534" s="76" t="s">
        <v>612</v>
      </c>
      <c r="AC534" s="76" t="s">
        <v>613</v>
      </c>
      <c r="AD534" s="76" t="s">
        <v>614</v>
      </c>
      <c r="AE534" s="76" t="s">
        <v>222</v>
      </c>
      <c r="AF534" s="76" t="s">
        <v>2929</v>
      </c>
      <c r="AG534" s="76" t="s">
        <v>2930</v>
      </c>
      <c r="AH534" s="76" t="s">
        <v>431</v>
      </c>
      <c r="AI534" s="78" t="s">
        <v>4317</v>
      </c>
      <c r="AJ534" s="78" t="s">
        <v>4317</v>
      </c>
      <c r="AK534" s="79">
        <v>31240</v>
      </c>
      <c r="AL534" s="76" t="s">
        <v>212</v>
      </c>
      <c r="AM534" s="78" t="s">
        <v>4148</v>
      </c>
      <c r="AN534" s="78" t="s">
        <v>4491</v>
      </c>
      <c r="AO534" s="78" t="s">
        <v>4491</v>
      </c>
      <c r="AP534" s="76" t="s">
        <v>373</v>
      </c>
      <c r="AQ534" s="76" t="s">
        <v>373</v>
      </c>
      <c r="AR534" s="79">
        <v>2761</v>
      </c>
      <c r="AS534" s="79" t="s">
        <v>256</v>
      </c>
      <c r="AT534" s="79">
        <v>0</v>
      </c>
      <c r="AU534" s="76" t="s">
        <v>5056</v>
      </c>
      <c r="AV534" s="79">
        <v>28479</v>
      </c>
      <c r="AW534" s="79">
        <v>0</v>
      </c>
      <c r="AX534" s="79">
        <v>28479</v>
      </c>
      <c r="AY534" s="79">
        <v>0</v>
      </c>
      <c r="AZ534" s="79">
        <v>28479</v>
      </c>
      <c r="BA534" s="76" t="s">
        <v>1386</v>
      </c>
      <c r="BB534" s="78" t="s">
        <v>4699</v>
      </c>
      <c r="BC534" s="78" t="s">
        <v>4699</v>
      </c>
      <c r="BD534" s="76">
        <v>168</v>
      </c>
      <c r="BE534" s="78" t="s">
        <v>4089</v>
      </c>
      <c r="BF534" s="76" t="s">
        <v>5057</v>
      </c>
      <c r="BG534" s="78" t="s">
        <v>4091</v>
      </c>
      <c r="BH534" s="76" t="s">
        <v>5057</v>
      </c>
      <c r="BI534" s="78" t="s">
        <v>4091</v>
      </c>
      <c r="BJ534" s="78" t="s">
        <v>4091</v>
      </c>
      <c r="BK534" s="76" t="s">
        <v>256</v>
      </c>
      <c r="BL534" s="79">
        <v>30177</v>
      </c>
      <c r="BM534" s="79">
        <v>1698</v>
      </c>
      <c r="BN534" s="76" t="s">
        <v>256</v>
      </c>
      <c r="BO534" s="76" t="s">
        <v>256</v>
      </c>
      <c r="BP534" s="76" t="s">
        <v>256</v>
      </c>
      <c r="BQ534" s="76" t="s">
        <v>256</v>
      </c>
      <c r="BR534" s="76" t="s">
        <v>613</v>
      </c>
      <c r="BS534" s="76" t="s">
        <v>293</v>
      </c>
      <c r="BT534" s="76" t="s">
        <v>256</v>
      </c>
      <c r="BU534" s="76" t="s">
        <v>256</v>
      </c>
      <c r="BV534" s="76" t="s">
        <v>256</v>
      </c>
      <c r="BW534" s="76" t="s">
        <v>256</v>
      </c>
      <c r="BX534" s="76" t="s">
        <v>256</v>
      </c>
      <c r="BY534" s="76" t="s">
        <v>1394</v>
      </c>
      <c r="BZ534" s="76" t="s">
        <v>256</v>
      </c>
      <c r="CA534" s="76" t="s">
        <v>256</v>
      </c>
      <c r="CB534" s="76" t="s">
        <v>256</v>
      </c>
      <c r="CC534" s="76" t="s">
        <v>256</v>
      </c>
      <c r="CD534" s="76" t="s">
        <v>620</v>
      </c>
      <c r="CE534" s="76" t="s">
        <v>296</v>
      </c>
      <c r="CF534" s="76" t="s">
        <v>297</v>
      </c>
      <c r="CG534" s="76" t="s">
        <v>297</v>
      </c>
      <c r="CH534" s="76" t="s">
        <v>297</v>
      </c>
      <c r="CI534" s="76" t="s">
        <v>297</v>
      </c>
      <c r="CJ534" s="76" t="s">
        <v>297</v>
      </c>
      <c r="CK534" s="76" t="s">
        <v>297</v>
      </c>
      <c r="CL534" s="79">
        <v>0</v>
      </c>
      <c r="CM534" s="79">
        <v>0</v>
      </c>
      <c r="CN534" s="79">
        <v>0</v>
      </c>
      <c r="CO534" s="79">
        <v>0</v>
      </c>
      <c r="CP534" s="79">
        <v>0</v>
      </c>
      <c r="CQ534" s="79">
        <v>0</v>
      </c>
      <c r="CR534" s="79">
        <v>0</v>
      </c>
      <c r="CS534" s="79">
        <v>0</v>
      </c>
      <c r="CT534" s="79">
        <v>0</v>
      </c>
      <c r="CU534" s="79">
        <v>2021100052055470</v>
      </c>
      <c r="CV534" s="79" t="s">
        <v>256</v>
      </c>
      <c r="CW534" s="76" t="s">
        <v>256</v>
      </c>
      <c r="CX534" s="79" t="s">
        <v>5058</v>
      </c>
      <c r="CY534" s="79" t="s">
        <v>256</v>
      </c>
      <c r="CZ534" s="79" t="s">
        <v>256</v>
      </c>
      <c r="DA534" s="79" t="s">
        <v>256</v>
      </c>
      <c r="DB534" s="79" t="s">
        <v>256</v>
      </c>
      <c r="DC534" s="79" t="s">
        <v>256</v>
      </c>
      <c r="DD534" s="79" t="s">
        <v>256</v>
      </c>
      <c r="DE534" s="79" t="s">
        <v>256</v>
      </c>
      <c r="DF534" s="44" t="s">
        <v>256</v>
      </c>
    </row>
    <row r="535" spans="1:110" x14ac:dyDescent="0.25">
      <c r="A535" s="76" t="s">
        <v>251</v>
      </c>
      <c r="B535" s="77">
        <v>43770</v>
      </c>
      <c r="C535" s="78" t="s">
        <v>252</v>
      </c>
      <c r="D535" s="78" t="s">
        <v>253</v>
      </c>
      <c r="E535" s="76" t="s">
        <v>254</v>
      </c>
      <c r="F535" s="76" t="s">
        <v>255</v>
      </c>
      <c r="G535" s="76" t="s">
        <v>256</v>
      </c>
      <c r="H535" s="76" t="s">
        <v>257</v>
      </c>
      <c r="I535" s="76" t="s">
        <v>258</v>
      </c>
      <c r="J535" s="78" t="s">
        <v>252</v>
      </c>
      <c r="K535" s="78" t="s">
        <v>259</v>
      </c>
      <c r="L535" s="76" t="s">
        <v>260</v>
      </c>
      <c r="M535" s="76" t="s">
        <v>261</v>
      </c>
      <c r="N535" s="76" t="s">
        <v>5059</v>
      </c>
      <c r="O535" s="76" t="s">
        <v>5060</v>
      </c>
      <c r="P535" s="76" t="s">
        <v>5061</v>
      </c>
      <c r="Q535" s="76" t="s">
        <v>5062</v>
      </c>
      <c r="R535" s="76" t="s">
        <v>1188</v>
      </c>
      <c r="S535" s="76" t="s">
        <v>445</v>
      </c>
      <c r="T535" s="76" t="s">
        <v>268</v>
      </c>
      <c r="U535" s="76" t="s">
        <v>512</v>
      </c>
      <c r="V535" s="79">
        <v>300000</v>
      </c>
      <c r="W535" s="79">
        <v>0</v>
      </c>
      <c r="X535" s="76" t="s">
        <v>5063</v>
      </c>
      <c r="Y535" s="76" t="s">
        <v>2397</v>
      </c>
      <c r="Z535" s="76" t="s">
        <v>5064</v>
      </c>
      <c r="AA535" s="76" t="s">
        <v>2164</v>
      </c>
      <c r="AB535" s="76" t="s">
        <v>2398</v>
      </c>
      <c r="AC535" s="76" t="s">
        <v>256</v>
      </c>
      <c r="AD535" s="76" t="s">
        <v>2399</v>
      </c>
      <c r="AE535" s="76" t="s">
        <v>222</v>
      </c>
      <c r="AF535" s="76" t="s">
        <v>3354</v>
      </c>
      <c r="AG535" s="76" t="s">
        <v>3348</v>
      </c>
      <c r="AH535" s="76" t="s">
        <v>3349</v>
      </c>
      <c r="AI535" s="78" t="s">
        <v>2761</v>
      </c>
      <c r="AJ535" s="78" t="s">
        <v>4317</v>
      </c>
      <c r="AK535" s="79">
        <v>32270</v>
      </c>
      <c r="AL535" s="76" t="s">
        <v>212</v>
      </c>
      <c r="AM535" s="78" t="s">
        <v>4805</v>
      </c>
      <c r="AN535" s="78" t="s">
        <v>4805</v>
      </c>
      <c r="AO535" s="78" t="s">
        <v>4805</v>
      </c>
      <c r="AP535" s="76" t="s">
        <v>373</v>
      </c>
      <c r="AQ535" s="76" t="s">
        <v>373</v>
      </c>
      <c r="AR535" s="79">
        <v>2500</v>
      </c>
      <c r="AS535" s="79" t="s">
        <v>256</v>
      </c>
      <c r="AT535" s="79">
        <v>0</v>
      </c>
      <c r="AU535" s="76" t="s">
        <v>5065</v>
      </c>
      <c r="AV535" s="79">
        <v>29770</v>
      </c>
      <c r="AW535" s="79">
        <v>0</v>
      </c>
      <c r="AX535" s="79">
        <v>29770</v>
      </c>
      <c r="AY535" s="79">
        <v>0</v>
      </c>
      <c r="AZ535" s="79">
        <v>29770</v>
      </c>
      <c r="BA535" s="76" t="s">
        <v>5059</v>
      </c>
      <c r="BB535" s="78" t="s">
        <v>4649</v>
      </c>
      <c r="BC535" s="78" t="s">
        <v>4106</v>
      </c>
      <c r="BD535" s="76">
        <v>186</v>
      </c>
      <c r="BE535" s="78" t="s">
        <v>3357</v>
      </c>
      <c r="BF535" s="76" t="s">
        <v>5066</v>
      </c>
      <c r="BG535" s="78" t="s">
        <v>3359</v>
      </c>
      <c r="BH535" s="76" t="s">
        <v>5066</v>
      </c>
      <c r="BI535" s="78" t="s">
        <v>3359</v>
      </c>
      <c r="BJ535" s="78" t="s">
        <v>3359</v>
      </c>
      <c r="BK535" s="76" t="s">
        <v>256</v>
      </c>
      <c r="BL535" s="79">
        <v>300000</v>
      </c>
      <c r="BM535" s="79">
        <v>270230</v>
      </c>
      <c r="BN535" s="76" t="s">
        <v>290</v>
      </c>
      <c r="BO535" s="76" t="s">
        <v>291</v>
      </c>
      <c r="BP535" s="76" t="s">
        <v>5067</v>
      </c>
      <c r="BQ535" s="76" t="s">
        <v>256</v>
      </c>
      <c r="BR535" s="76" t="s">
        <v>256</v>
      </c>
      <c r="BS535" s="76" t="s">
        <v>293</v>
      </c>
      <c r="BT535" s="76" t="s">
        <v>256</v>
      </c>
      <c r="BU535" s="76" t="s">
        <v>256</v>
      </c>
      <c r="BV535" s="76" t="s">
        <v>256</v>
      </c>
      <c r="BW535" s="76" t="s">
        <v>256</v>
      </c>
      <c r="BX535" s="76" t="s">
        <v>256</v>
      </c>
      <c r="BY535" s="76" t="s">
        <v>294</v>
      </c>
      <c r="BZ535" s="76" t="s">
        <v>256</v>
      </c>
      <c r="CA535" s="76" t="s">
        <v>256</v>
      </c>
      <c r="CB535" s="76" t="s">
        <v>256</v>
      </c>
      <c r="CC535" s="76" t="s">
        <v>256</v>
      </c>
      <c r="CD535" s="76" t="s">
        <v>5068</v>
      </c>
      <c r="CE535" s="76" t="s">
        <v>296</v>
      </c>
      <c r="CF535" s="76" t="s">
        <v>297</v>
      </c>
      <c r="CG535" s="76" t="s">
        <v>297</v>
      </c>
      <c r="CH535" s="76" t="s">
        <v>297</v>
      </c>
      <c r="CI535" s="76" t="s">
        <v>297</v>
      </c>
      <c r="CJ535" s="76" t="s">
        <v>297</v>
      </c>
      <c r="CK535" s="76" t="s">
        <v>297</v>
      </c>
      <c r="CL535" s="79">
        <v>0</v>
      </c>
      <c r="CM535" s="79">
        <v>0</v>
      </c>
      <c r="CN535" s="79">
        <v>0</v>
      </c>
      <c r="CO535" s="79">
        <v>0</v>
      </c>
      <c r="CP535" s="79">
        <v>0</v>
      </c>
      <c r="CQ535" s="79">
        <v>0</v>
      </c>
      <c r="CR535" s="79">
        <v>0</v>
      </c>
      <c r="CS535" s="79">
        <v>0</v>
      </c>
      <c r="CT535" s="79">
        <v>0</v>
      </c>
      <c r="CU535" s="79">
        <v>2021100052060020</v>
      </c>
      <c r="CV535" s="79" t="s">
        <v>256</v>
      </c>
      <c r="CW535" s="76" t="s">
        <v>256</v>
      </c>
      <c r="CX535" s="79" t="s">
        <v>5069</v>
      </c>
      <c r="CY535" s="79" t="s">
        <v>256</v>
      </c>
      <c r="CZ535" s="79" t="s">
        <v>256</v>
      </c>
      <c r="DA535" s="79" t="s">
        <v>256</v>
      </c>
      <c r="DB535" s="79" t="s">
        <v>256</v>
      </c>
      <c r="DC535" s="79" t="s">
        <v>256</v>
      </c>
      <c r="DD535" s="79" t="s">
        <v>256</v>
      </c>
      <c r="DE535" s="79" t="s">
        <v>256</v>
      </c>
      <c r="DF535" s="44" t="s">
        <v>256</v>
      </c>
    </row>
    <row r="536" spans="1:110" x14ac:dyDescent="0.25">
      <c r="A536" s="76" t="s">
        <v>251</v>
      </c>
      <c r="B536" s="77">
        <v>43770</v>
      </c>
      <c r="C536" s="78" t="s">
        <v>252</v>
      </c>
      <c r="D536" s="78" t="s">
        <v>253</v>
      </c>
      <c r="E536" s="76" t="s">
        <v>254</v>
      </c>
      <c r="F536" s="76" t="s">
        <v>255</v>
      </c>
      <c r="G536" s="76" t="s">
        <v>256</v>
      </c>
      <c r="H536" s="76" t="s">
        <v>257</v>
      </c>
      <c r="I536" s="76" t="s">
        <v>258</v>
      </c>
      <c r="J536" s="78" t="s">
        <v>252</v>
      </c>
      <c r="K536" s="78" t="s">
        <v>259</v>
      </c>
      <c r="L536" s="76" t="s">
        <v>260</v>
      </c>
      <c r="M536" s="76" t="s">
        <v>261</v>
      </c>
      <c r="N536" s="76" t="s">
        <v>5059</v>
      </c>
      <c r="O536" s="76" t="s">
        <v>5060</v>
      </c>
      <c r="P536" s="76" t="s">
        <v>5061</v>
      </c>
      <c r="Q536" s="76" t="s">
        <v>5059</v>
      </c>
      <c r="R536" s="76" t="s">
        <v>1081</v>
      </c>
      <c r="S536" s="76" t="s">
        <v>337</v>
      </c>
      <c r="T536" s="76" t="s">
        <v>338</v>
      </c>
      <c r="U536" s="76" t="s">
        <v>203</v>
      </c>
      <c r="V536" s="79">
        <v>300000</v>
      </c>
      <c r="W536" s="79">
        <v>0</v>
      </c>
      <c r="X536" s="76" t="s">
        <v>5070</v>
      </c>
      <c r="Y536" s="76" t="s">
        <v>2397</v>
      </c>
      <c r="Z536" s="76" t="s">
        <v>362</v>
      </c>
      <c r="AA536" s="76" t="s">
        <v>256</v>
      </c>
      <c r="AB536" s="76" t="s">
        <v>2398</v>
      </c>
      <c r="AC536" s="76" t="s">
        <v>256</v>
      </c>
      <c r="AD536" s="76" t="s">
        <v>2399</v>
      </c>
      <c r="AE536" s="76" t="s">
        <v>222</v>
      </c>
      <c r="AF536" s="76" t="s">
        <v>3354</v>
      </c>
      <c r="AG536" s="76" t="s">
        <v>3348</v>
      </c>
      <c r="AH536" s="76" t="s">
        <v>3349</v>
      </c>
      <c r="AI536" s="78" t="s">
        <v>2761</v>
      </c>
      <c r="AJ536" s="78" t="s">
        <v>4317</v>
      </c>
      <c r="AK536" s="79">
        <v>34970</v>
      </c>
      <c r="AL536" s="76" t="s">
        <v>212</v>
      </c>
      <c r="AM536" s="78" t="s">
        <v>4097</v>
      </c>
      <c r="AN536" s="78" t="s">
        <v>4097</v>
      </c>
      <c r="AO536" s="78" t="s">
        <v>4097</v>
      </c>
      <c r="AP536" s="76" t="s">
        <v>373</v>
      </c>
      <c r="AQ536" s="76" t="s">
        <v>373</v>
      </c>
      <c r="AR536" s="79">
        <v>10500</v>
      </c>
      <c r="AS536" s="79" t="s">
        <v>256</v>
      </c>
      <c r="AT536" s="79">
        <v>0</v>
      </c>
      <c r="AU536" s="76" t="s">
        <v>5071</v>
      </c>
      <c r="AV536" s="79">
        <v>24470</v>
      </c>
      <c r="AW536" s="79">
        <v>0</v>
      </c>
      <c r="AX536" s="79">
        <v>24470</v>
      </c>
      <c r="AY536" s="79">
        <v>0</v>
      </c>
      <c r="AZ536" s="79">
        <v>24470</v>
      </c>
      <c r="BA536" s="76" t="s">
        <v>5059</v>
      </c>
      <c r="BB536" s="78" t="s">
        <v>4234</v>
      </c>
      <c r="BC536" s="78" t="s">
        <v>5072</v>
      </c>
      <c r="BD536" s="76">
        <v>185</v>
      </c>
      <c r="BE536" s="78" t="s">
        <v>3357</v>
      </c>
      <c r="BF536" s="76" t="s">
        <v>5073</v>
      </c>
      <c r="BG536" s="78" t="s">
        <v>3359</v>
      </c>
      <c r="BH536" s="76" t="s">
        <v>5073</v>
      </c>
      <c r="BI536" s="78" t="s">
        <v>3359</v>
      </c>
      <c r="BJ536" s="78" t="s">
        <v>3359</v>
      </c>
      <c r="BK536" s="76" t="s">
        <v>256</v>
      </c>
      <c r="BL536" s="79">
        <v>270230</v>
      </c>
      <c r="BM536" s="79">
        <v>245760</v>
      </c>
      <c r="BN536" s="76" t="s">
        <v>290</v>
      </c>
      <c r="BO536" s="76" t="s">
        <v>291</v>
      </c>
      <c r="BP536" s="76" t="s">
        <v>5074</v>
      </c>
      <c r="BQ536" s="76" t="s">
        <v>256</v>
      </c>
      <c r="BR536" s="76" t="s">
        <v>256</v>
      </c>
      <c r="BS536" s="76" t="s">
        <v>293</v>
      </c>
      <c r="BT536" s="76" t="s">
        <v>256</v>
      </c>
      <c r="BU536" s="76" t="s">
        <v>554</v>
      </c>
      <c r="BV536" s="76" t="s">
        <v>5075</v>
      </c>
      <c r="BW536" s="76" t="s">
        <v>553</v>
      </c>
      <c r="BX536" s="76" t="s">
        <v>5076</v>
      </c>
      <c r="BY536" s="76" t="s">
        <v>294</v>
      </c>
      <c r="BZ536" s="76" t="s">
        <v>256</v>
      </c>
      <c r="CA536" s="76" t="s">
        <v>256</v>
      </c>
      <c r="CB536" s="76" t="s">
        <v>256</v>
      </c>
      <c r="CC536" s="76" t="s">
        <v>256</v>
      </c>
      <c r="CD536" s="76" t="s">
        <v>256</v>
      </c>
      <c r="CE536" s="76" t="s">
        <v>296</v>
      </c>
      <c r="CF536" s="76" t="s">
        <v>297</v>
      </c>
      <c r="CG536" s="76" t="s">
        <v>297</v>
      </c>
      <c r="CH536" s="76" t="s">
        <v>297</v>
      </c>
      <c r="CI536" s="76" t="s">
        <v>297</v>
      </c>
      <c r="CJ536" s="76" t="s">
        <v>297</v>
      </c>
      <c r="CK536" s="76" t="s">
        <v>297</v>
      </c>
      <c r="CL536" s="79">
        <v>0</v>
      </c>
      <c r="CM536" s="79">
        <v>0</v>
      </c>
      <c r="CN536" s="79">
        <v>0</v>
      </c>
      <c r="CO536" s="79">
        <v>0</v>
      </c>
      <c r="CP536" s="79">
        <v>0</v>
      </c>
      <c r="CQ536" s="79">
        <v>0</v>
      </c>
      <c r="CR536" s="79">
        <v>0</v>
      </c>
      <c r="CS536" s="79">
        <v>0</v>
      </c>
      <c r="CT536" s="79">
        <v>0</v>
      </c>
      <c r="CU536" s="79">
        <v>2021100052061160</v>
      </c>
      <c r="CV536" s="79" t="s">
        <v>256</v>
      </c>
      <c r="CW536" s="76" t="s">
        <v>256</v>
      </c>
      <c r="CX536" s="79" t="s">
        <v>5077</v>
      </c>
      <c r="CY536" s="79" t="s">
        <v>256</v>
      </c>
      <c r="CZ536" s="79" t="s">
        <v>256</v>
      </c>
      <c r="DA536" s="79" t="s">
        <v>256</v>
      </c>
      <c r="DB536" s="79" t="s">
        <v>256</v>
      </c>
      <c r="DC536" s="79" t="s">
        <v>256</v>
      </c>
      <c r="DD536" s="79" t="s">
        <v>256</v>
      </c>
      <c r="DE536" s="79" t="s">
        <v>256</v>
      </c>
      <c r="DF536" s="44" t="s">
        <v>256</v>
      </c>
    </row>
    <row r="537" spans="1:110" x14ac:dyDescent="0.25">
      <c r="A537" s="76" t="s">
        <v>251</v>
      </c>
      <c r="B537" s="77">
        <v>43770</v>
      </c>
      <c r="C537" s="78" t="s">
        <v>252</v>
      </c>
      <c r="D537" s="78" t="s">
        <v>253</v>
      </c>
      <c r="E537" s="76" t="s">
        <v>254</v>
      </c>
      <c r="F537" s="76" t="s">
        <v>255</v>
      </c>
      <c r="G537" s="76" t="s">
        <v>256</v>
      </c>
      <c r="H537" s="76" t="s">
        <v>257</v>
      </c>
      <c r="I537" s="76" t="s">
        <v>258</v>
      </c>
      <c r="J537" s="78" t="s">
        <v>252</v>
      </c>
      <c r="K537" s="78" t="s">
        <v>259</v>
      </c>
      <c r="L537" s="76" t="s">
        <v>260</v>
      </c>
      <c r="M537" s="76" t="s">
        <v>261</v>
      </c>
      <c r="N537" s="76" t="s">
        <v>5078</v>
      </c>
      <c r="O537" s="76" t="s">
        <v>5079</v>
      </c>
      <c r="P537" s="76" t="s">
        <v>5080</v>
      </c>
      <c r="Q537" s="76" t="s">
        <v>5081</v>
      </c>
      <c r="R537" s="76" t="s">
        <v>303</v>
      </c>
      <c r="S537" s="76" t="s">
        <v>304</v>
      </c>
      <c r="T537" s="76" t="s">
        <v>338</v>
      </c>
      <c r="U537" s="76" t="s">
        <v>548</v>
      </c>
      <c r="V537" s="79">
        <v>300000</v>
      </c>
      <c r="W537" s="79">
        <v>0</v>
      </c>
      <c r="X537" s="76" t="s">
        <v>5082</v>
      </c>
      <c r="Y537" s="76" t="s">
        <v>5083</v>
      </c>
      <c r="Z537" s="76" t="s">
        <v>5084</v>
      </c>
      <c r="AA537" s="76" t="s">
        <v>5085</v>
      </c>
      <c r="AB537" s="76" t="s">
        <v>256</v>
      </c>
      <c r="AC537" s="76" t="s">
        <v>256</v>
      </c>
      <c r="AD537" s="76" t="s">
        <v>5086</v>
      </c>
      <c r="AE537" s="76" t="s">
        <v>222</v>
      </c>
      <c r="AF537" s="76" t="s">
        <v>3354</v>
      </c>
      <c r="AG537" s="76" t="s">
        <v>3348</v>
      </c>
      <c r="AH537" s="76" t="s">
        <v>3349</v>
      </c>
      <c r="AI537" s="78" t="s">
        <v>2832</v>
      </c>
      <c r="AJ537" s="78" t="s">
        <v>1631</v>
      </c>
      <c r="AK537" s="79">
        <v>25407</v>
      </c>
      <c r="AL537" s="76" t="s">
        <v>211</v>
      </c>
      <c r="AM537" s="78" t="s">
        <v>4820</v>
      </c>
      <c r="AN537" s="78" t="s">
        <v>4089</v>
      </c>
      <c r="AO537" s="78" t="s">
        <v>4649</v>
      </c>
      <c r="AP537" s="76" t="s">
        <v>373</v>
      </c>
      <c r="AQ537" s="76" t="s">
        <v>373</v>
      </c>
      <c r="AR537" s="79">
        <v>2898</v>
      </c>
      <c r="AS537" s="79" t="s">
        <v>256</v>
      </c>
      <c r="AT537" s="79">
        <v>0</v>
      </c>
      <c r="AU537" s="76" t="s">
        <v>5087</v>
      </c>
      <c r="AV537" s="79">
        <v>22509</v>
      </c>
      <c r="AW537" s="79">
        <v>0</v>
      </c>
      <c r="AX537" s="79">
        <v>22509</v>
      </c>
      <c r="AY537" s="79">
        <v>0</v>
      </c>
      <c r="AZ537" s="79">
        <v>22509</v>
      </c>
      <c r="BA537" s="76" t="s">
        <v>5078</v>
      </c>
      <c r="BB537" s="78" t="s">
        <v>4239</v>
      </c>
      <c r="BC537" s="78" t="s">
        <v>4239</v>
      </c>
      <c r="BD537" s="76">
        <v>180</v>
      </c>
      <c r="BE537" s="78" t="s">
        <v>4108</v>
      </c>
      <c r="BF537" s="76" t="s">
        <v>5088</v>
      </c>
      <c r="BG537" s="78" t="s">
        <v>5089</v>
      </c>
      <c r="BH537" s="76" t="s">
        <v>5088</v>
      </c>
      <c r="BI537" s="78" t="s">
        <v>5089</v>
      </c>
      <c r="BJ537" s="78" t="s">
        <v>5089</v>
      </c>
      <c r="BK537" s="76" t="s">
        <v>256</v>
      </c>
      <c r="BL537" s="79">
        <v>300000</v>
      </c>
      <c r="BM537" s="79">
        <v>277491</v>
      </c>
      <c r="BN537" s="76" t="s">
        <v>256</v>
      </c>
      <c r="BO537" s="76" t="s">
        <v>256</v>
      </c>
      <c r="BP537" s="76" t="s">
        <v>256</v>
      </c>
      <c r="BQ537" s="76" t="s">
        <v>256</v>
      </c>
      <c r="BR537" s="76" t="s">
        <v>256</v>
      </c>
      <c r="BS537" s="76" t="s">
        <v>293</v>
      </c>
      <c r="BT537" s="76" t="s">
        <v>256</v>
      </c>
      <c r="BU537" s="76" t="s">
        <v>554</v>
      </c>
      <c r="BV537" s="76" t="s">
        <v>256</v>
      </c>
      <c r="BW537" s="76" t="s">
        <v>553</v>
      </c>
      <c r="BX537" s="76" t="s">
        <v>256</v>
      </c>
      <c r="BY537" s="76" t="s">
        <v>294</v>
      </c>
      <c r="BZ537" s="76" t="s">
        <v>256</v>
      </c>
      <c r="CA537" s="76" t="s">
        <v>256</v>
      </c>
      <c r="CB537" s="76" t="s">
        <v>256</v>
      </c>
      <c r="CC537" s="76" t="s">
        <v>256</v>
      </c>
      <c r="CD537" s="76" t="s">
        <v>5090</v>
      </c>
      <c r="CE537" s="76" t="s">
        <v>296</v>
      </c>
      <c r="CF537" s="76" t="s">
        <v>297</v>
      </c>
      <c r="CG537" s="76" t="s">
        <v>297</v>
      </c>
      <c r="CH537" s="76" t="s">
        <v>297</v>
      </c>
      <c r="CI537" s="76" t="s">
        <v>297</v>
      </c>
      <c r="CJ537" s="76" t="s">
        <v>297</v>
      </c>
      <c r="CK537" s="76" t="s">
        <v>297</v>
      </c>
      <c r="CL537" s="79">
        <v>0</v>
      </c>
      <c r="CM537" s="79">
        <v>0</v>
      </c>
      <c r="CN537" s="79">
        <v>0</v>
      </c>
      <c r="CO537" s="79">
        <v>0</v>
      </c>
      <c r="CP537" s="79">
        <v>0</v>
      </c>
      <c r="CQ537" s="79">
        <v>0</v>
      </c>
      <c r="CR537" s="79">
        <v>0</v>
      </c>
      <c r="CS537" s="79">
        <v>0</v>
      </c>
      <c r="CT537" s="79">
        <v>0</v>
      </c>
      <c r="CU537" s="79">
        <v>2021100052065460</v>
      </c>
      <c r="CV537" s="79" t="s">
        <v>256</v>
      </c>
      <c r="CW537" s="76" t="s">
        <v>256</v>
      </c>
      <c r="CX537" s="79" t="s">
        <v>5091</v>
      </c>
      <c r="CY537" s="79" t="s">
        <v>256</v>
      </c>
      <c r="CZ537" s="79" t="s">
        <v>256</v>
      </c>
      <c r="DA537" s="79" t="s">
        <v>256</v>
      </c>
      <c r="DB537" s="79" t="s">
        <v>256</v>
      </c>
      <c r="DC537" s="79" t="s">
        <v>256</v>
      </c>
      <c r="DD537" s="79" t="s">
        <v>256</v>
      </c>
      <c r="DE537" s="79" t="s">
        <v>256</v>
      </c>
      <c r="DF537" s="44" t="s">
        <v>256</v>
      </c>
    </row>
    <row r="538" spans="1:110" x14ac:dyDescent="0.25">
      <c r="A538" s="76" t="s">
        <v>251</v>
      </c>
      <c r="B538" s="77">
        <v>43770</v>
      </c>
      <c r="C538" s="78" t="s">
        <v>252</v>
      </c>
      <c r="D538" s="78" t="s">
        <v>253</v>
      </c>
      <c r="E538" s="76" t="s">
        <v>254</v>
      </c>
      <c r="F538" s="76" t="s">
        <v>255</v>
      </c>
      <c r="G538" s="76" t="s">
        <v>256</v>
      </c>
      <c r="H538" s="76" t="s">
        <v>257</v>
      </c>
      <c r="I538" s="76" t="s">
        <v>258</v>
      </c>
      <c r="J538" s="78" t="s">
        <v>252</v>
      </c>
      <c r="K538" s="78" t="s">
        <v>259</v>
      </c>
      <c r="L538" s="76" t="s">
        <v>260</v>
      </c>
      <c r="M538" s="173" t="s">
        <v>261</v>
      </c>
      <c r="N538" s="76" t="s">
        <v>5092</v>
      </c>
      <c r="O538" s="76" t="s">
        <v>5093</v>
      </c>
      <c r="P538" s="76" t="s">
        <v>5094</v>
      </c>
      <c r="Q538" s="173" t="s">
        <v>5092</v>
      </c>
      <c r="R538" s="76" t="s">
        <v>5095</v>
      </c>
      <c r="S538" s="76" t="s">
        <v>359</v>
      </c>
      <c r="T538" s="76" t="s">
        <v>338</v>
      </c>
      <c r="U538" s="76" t="s">
        <v>203</v>
      </c>
      <c r="V538" s="79">
        <v>300000</v>
      </c>
      <c r="W538" s="79">
        <v>0</v>
      </c>
      <c r="X538" s="76" t="s">
        <v>5096</v>
      </c>
      <c r="Y538" s="173" t="s">
        <v>5097</v>
      </c>
      <c r="Z538" s="76" t="s">
        <v>362</v>
      </c>
      <c r="AA538" s="76" t="s">
        <v>496</v>
      </c>
      <c r="AB538" s="76" t="s">
        <v>5098</v>
      </c>
      <c r="AC538" s="76" t="s">
        <v>297</v>
      </c>
      <c r="AD538" s="76" t="s">
        <v>5099</v>
      </c>
      <c r="AE538" s="76" t="s">
        <v>222</v>
      </c>
      <c r="AF538" s="173" t="s">
        <v>3354</v>
      </c>
      <c r="AG538" s="76" t="s">
        <v>3348</v>
      </c>
      <c r="AH538" s="173" t="s">
        <v>3349</v>
      </c>
      <c r="AI538" s="78" t="s">
        <v>2759</v>
      </c>
      <c r="AJ538" s="78" t="s">
        <v>4545</v>
      </c>
      <c r="AK538" s="79">
        <v>30194</v>
      </c>
      <c r="AL538" s="76" t="s">
        <v>212</v>
      </c>
      <c r="AM538" s="78" t="s">
        <v>5100</v>
      </c>
      <c r="AN538" s="78" t="s">
        <v>5101</v>
      </c>
      <c r="AO538" s="78" t="s">
        <v>5100</v>
      </c>
      <c r="AP538" s="76" t="s">
        <v>373</v>
      </c>
      <c r="AQ538" s="76" t="s">
        <v>373</v>
      </c>
      <c r="AR538" s="79">
        <v>21265</v>
      </c>
      <c r="AS538" s="79" t="s">
        <v>256</v>
      </c>
      <c r="AT538" s="79">
        <v>0</v>
      </c>
      <c r="AU538" s="76" t="s">
        <v>5102</v>
      </c>
      <c r="AV538" s="79">
        <v>8929</v>
      </c>
      <c r="AW538" s="79">
        <v>0</v>
      </c>
      <c r="AX538" s="79">
        <v>8929</v>
      </c>
      <c r="AY538" s="79">
        <v>0</v>
      </c>
      <c r="AZ538" s="79">
        <v>8929</v>
      </c>
      <c r="BA538" s="76" t="s">
        <v>5092</v>
      </c>
      <c r="BB538" s="78" t="s">
        <v>5103</v>
      </c>
      <c r="BC538" s="78" t="s">
        <v>5103</v>
      </c>
      <c r="BD538" s="76">
        <v>64</v>
      </c>
      <c r="BE538" s="78" t="s">
        <v>5104</v>
      </c>
      <c r="BF538" s="76" t="s">
        <v>5105</v>
      </c>
      <c r="BG538" s="78" t="s">
        <v>5106</v>
      </c>
      <c r="BH538" s="76" t="s">
        <v>5105</v>
      </c>
      <c r="BI538" s="78" t="s">
        <v>5106</v>
      </c>
      <c r="BJ538" s="78" t="s">
        <v>5106</v>
      </c>
      <c r="BK538" s="76" t="s">
        <v>256</v>
      </c>
      <c r="BL538" s="79">
        <v>300000</v>
      </c>
      <c r="BM538" s="79">
        <v>291071</v>
      </c>
      <c r="BN538" s="76" t="s">
        <v>256</v>
      </c>
      <c r="BO538" s="76" t="s">
        <v>256</v>
      </c>
      <c r="BP538" s="76" t="s">
        <v>256</v>
      </c>
      <c r="BQ538" s="76" t="s">
        <v>256</v>
      </c>
      <c r="BR538" s="76" t="s">
        <v>256</v>
      </c>
      <c r="BS538" s="76" t="s">
        <v>293</v>
      </c>
      <c r="BT538" s="76" t="s">
        <v>256</v>
      </c>
      <c r="BU538" s="76" t="s">
        <v>256</v>
      </c>
      <c r="BV538" s="76" t="s">
        <v>256</v>
      </c>
      <c r="BW538" s="76" t="s">
        <v>256</v>
      </c>
      <c r="BX538" s="76" t="s">
        <v>256</v>
      </c>
      <c r="BY538" s="76" t="s">
        <v>294</v>
      </c>
      <c r="BZ538" s="76" t="s">
        <v>256</v>
      </c>
      <c r="CA538" s="76" t="s">
        <v>256</v>
      </c>
      <c r="CB538" s="76" t="s">
        <v>256</v>
      </c>
      <c r="CC538" s="76" t="s">
        <v>256</v>
      </c>
      <c r="CD538" s="76" t="s">
        <v>5107</v>
      </c>
      <c r="CE538" s="76" t="s">
        <v>296</v>
      </c>
      <c r="CF538" s="76" t="s">
        <v>297</v>
      </c>
      <c r="CG538" s="76" t="s">
        <v>297</v>
      </c>
      <c r="CH538" s="76" t="s">
        <v>297</v>
      </c>
      <c r="CI538" s="76" t="s">
        <v>297</v>
      </c>
      <c r="CJ538" s="76" t="s">
        <v>297</v>
      </c>
      <c r="CK538" s="76" t="s">
        <v>297</v>
      </c>
      <c r="CL538" s="79">
        <v>0</v>
      </c>
      <c r="CM538" s="79">
        <v>0</v>
      </c>
      <c r="CN538" s="79">
        <v>0</v>
      </c>
      <c r="CO538" s="79">
        <v>0</v>
      </c>
      <c r="CP538" s="79">
        <v>0</v>
      </c>
      <c r="CQ538" s="79">
        <v>0</v>
      </c>
      <c r="CR538" s="79">
        <v>0</v>
      </c>
      <c r="CS538" s="79">
        <v>0</v>
      </c>
      <c r="CT538" s="79">
        <v>0</v>
      </c>
      <c r="CU538" s="79">
        <v>2021100052183730</v>
      </c>
      <c r="CV538" s="79" t="s">
        <v>256</v>
      </c>
      <c r="CW538" s="76" t="s">
        <v>256</v>
      </c>
      <c r="CX538" s="79" t="s">
        <v>5108</v>
      </c>
      <c r="CY538" s="79" t="s">
        <v>256</v>
      </c>
      <c r="CZ538" s="79" t="s">
        <v>256</v>
      </c>
      <c r="DA538" s="79" t="s">
        <v>256</v>
      </c>
      <c r="DB538" s="79" t="s">
        <v>256</v>
      </c>
      <c r="DC538" s="79" t="s">
        <v>256</v>
      </c>
      <c r="DD538" s="79" t="s">
        <v>256</v>
      </c>
      <c r="DE538" s="79" t="s">
        <v>256</v>
      </c>
      <c r="DF538" s="44" t="s">
        <v>256</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H25"/>
  <sheetViews>
    <sheetView showGridLines="0" topLeftCell="AZ1" workbookViewId="0">
      <selection activeCell="AZ12" sqref="AZ12"/>
    </sheetView>
  </sheetViews>
  <sheetFormatPr defaultRowHeight="15" x14ac:dyDescent="0.25"/>
  <cols>
    <col min="1" max="1" width="9" style="70" bestFit="1" customWidth="1"/>
    <col min="2" max="2" width="3.7109375" style="70" customWidth="1"/>
    <col min="3" max="3" width="10.5703125" style="70" customWidth="1"/>
    <col min="4" max="4" width="13.5703125" style="71" bestFit="1" customWidth="1"/>
    <col min="5" max="5" width="33.5703125" style="70" customWidth="1"/>
    <col min="6" max="6" width="10.28515625" style="70" bestFit="1" customWidth="1"/>
    <col min="7" max="7" width="10.5703125" style="70" customWidth="1"/>
    <col min="8" max="8" width="9.42578125" style="70" customWidth="1"/>
    <col min="9" max="9" width="10.140625" style="70" bestFit="1" customWidth="1"/>
    <col min="10" max="10" width="12" style="72" customWidth="1"/>
    <col min="11" max="11" width="11.7109375" style="72" bestFit="1" customWidth="1"/>
    <col min="12" max="12" width="9.7109375" style="70" bestFit="1" customWidth="1"/>
    <col min="13" max="13" width="10.42578125" style="70" bestFit="1" customWidth="1"/>
    <col min="14" max="14" width="11.42578125" style="70" bestFit="1" customWidth="1"/>
    <col min="15" max="15" width="18.85546875" style="70" customWidth="1"/>
    <col min="16" max="16" width="14.7109375" style="72" customWidth="1"/>
    <col min="17" max="17" width="13.85546875" style="72" bestFit="1" customWidth="1"/>
    <col min="18" max="18" width="4.42578125" style="70" customWidth="1"/>
    <col min="19" max="19" width="30" style="70" bestFit="1" customWidth="1"/>
    <col min="20" max="20" width="30.85546875" style="70" bestFit="1" customWidth="1"/>
    <col min="21" max="21" width="9.5703125" style="70" customWidth="1"/>
    <col min="22" max="22" width="16.42578125" style="70" bestFit="1" customWidth="1"/>
    <col min="23" max="23" width="26" style="70" bestFit="1" customWidth="1"/>
    <col min="24" max="24" width="4.42578125" style="70" customWidth="1"/>
    <col min="25" max="25" width="8.85546875" style="70" bestFit="1" customWidth="1"/>
    <col min="26" max="26" width="7.5703125" style="70" customWidth="1"/>
    <col min="27" max="27" width="13.7109375" style="70" bestFit="1" customWidth="1"/>
    <col min="28" max="28" width="7.42578125" style="73" customWidth="1"/>
    <col min="29" max="29" width="7" style="73" customWidth="1"/>
    <col min="30" max="30" width="11.5703125" style="70" customWidth="1"/>
    <col min="31" max="31" width="47.5703125" style="70" bestFit="1" customWidth="1"/>
    <col min="32" max="32" width="11.7109375" style="70" customWidth="1"/>
    <col min="33" max="33" width="9.28515625" style="70" customWidth="1"/>
    <col min="34" max="34" width="16.85546875" style="70" customWidth="1"/>
    <col min="35" max="35" width="14.7109375" style="70" bestFit="1" customWidth="1"/>
    <col min="36" max="36" width="80.85546875" style="70" customWidth="1"/>
    <col min="37" max="37" width="9.85546875" style="70" customWidth="1"/>
    <col min="38" max="38" width="92.140625" style="70" bestFit="1" customWidth="1"/>
    <col min="39" max="40" width="11.7109375" style="72" bestFit="1" customWidth="1"/>
    <col min="41" max="41" width="12.7109375" style="73" bestFit="1" customWidth="1"/>
    <col min="42" max="42" width="18.140625" style="70" bestFit="1" customWidth="1"/>
    <col min="43" max="44" width="11.7109375" style="72" bestFit="1" customWidth="1"/>
    <col min="45" max="45" width="23" style="72" bestFit="1" customWidth="1"/>
    <col min="46" max="46" width="13.5703125" style="70" customWidth="1"/>
    <col min="47" max="47" width="14.7109375" style="70" bestFit="1" customWidth="1"/>
    <col min="48" max="48" width="11.28515625" style="70" bestFit="1" customWidth="1"/>
    <col min="49" max="49" width="17.5703125" style="70" bestFit="1" customWidth="1"/>
    <col min="50" max="50" width="11.7109375" style="72" bestFit="1" customWidth="1"/>
    <col min="51" max="52" width="255.7109375" style="179" customWidth="1"/>
    <col min="53" max="53" width="7" style="73" customWidth="1"/>
    <col min="54" max="54" width="5.42578125" style="70" customWidth="1"/>
    <col min="55" max="55" width="8.42578125" style="70" customWidth="1"/>
    <col min="56" max="56" width="9" style="70" customWidth="1"/>
    <col min="57" max="57" width="247.5703125" style="70" bestFit="1" customWidth="1"/>
    <col min="58" max="58" width="24" style="70" customWidth="1"/>
    <col min="59" max="59" width="18.42578125" style="69" bestFit="1" customWidth="1"/>
    <col min="60" max="16384" width="9.140625" style="69"/>
  </cols>
  <sheetData>
    <row r="1" spans="1:60" x14ac:dyDescent="0.25">
      <c r="A1" s="65" t="s">
        <v>60</v>
      </c>
      <c r="B1" s="65" t="s">
        <v>137</v>
      </c>
      <c r="C1" s="65" t="s">
        <v>138</v>
      </c>
      <c r="D1" s="66" t="s">
        <v>139</v>
      </c>
      <c r="E1" s="65" t="s">
        <v>140</v>
      </c>
      <c r="F1" s="65" t="s">
        <v>141</v>
      </c>
      <c r="G1" s="65" t="s">
        <v>64</v>
      </c>
      <c r="H1" s="65" t="s">
        <v>98</v>
      </c>
      <c r="I1" s="65" t="s">
        <v>142</v>
      </c>
      <c r="J1" s="67" t="s">
        <v>143</v>
      </c>
      <c r="K1" s="67" t="s">
        <v>144</v>
      </c>
      <c r="L1" s="65" t="s">
        <v>145</v>
      </c>
      <c r="M1" s="65" t="s">
        <v>146</v>
      </c>
      <c r="N1" s="65" t="s">
        <v>160</v>
      </c>
      <c r="O1" s="65" t="s">
        <v>147</v>
      </c>
      <c r="P1" s="67" t="s">
        <v>65</v>
      </c>
      <c r="Q1" s="67" t="s">
        <v>66</v>
      </c>
      <c r="R1" s="65" t="s">
        <v>148</v>
      </c>
      <c r="S1" s="65" t="s">
        <v>149</v>
      </c>
      <c r="T1" s="65" t="s">
        <v>67</v>
      </c>
      <c r="U1" s="65" t="s">
        <v>161</v>
      </c>
      <c r="V1" s="65" t="s">
        <v>20</v>
      </c>
      <c r="W1" s="65" t="s">
        <v>150</v>
      </c>
      <c r="X1" s="65" t="s">
        <v>22</v>
      </c>
      <c r="Y1" s="65" t="s">
        <v>69</v>
      </c>
      <c r="Z1" s="65" t="s">
        <v>23</v>
      </c>
      <c r="AA1" s="65" t="s">
        <v>24</v>
      </c>
      <c r="AB1" s="68" t="s">
        <v>25</v>
      </c>
      <c r="AC1" s="68" t="s">
        <v>70</v>
      </c>
      <c r="AD1" s="65" t="s">
        <v>26</v>
      </c>
      <c r="AE1" s="65" t="s">
        <v>47</v>
      </c>
      <c r="AF1" s="65" t="s">
        <v>27</v>
      </c>
      <c r="AG1" s="65" t="s">
        <v>73</v>
      </c>
      <c r="AH1" s="65" t="s">
        <v>152</v>
      </c>
      <c r="AI1" s="65" t="s">
        <v>28</v>
      </c>
      <c r="AJ1" s="65" t="s">
        <v>153</v>
      </c>
      <c r="AK1" s="65" t="s">
        <v>48</v>
      </c>
      <c r="AL1" s="65" t="s">
        <v>30</v>
      </c>
      <c r="AM1" s="67" t="s">
        <v>31</v>
      </c>
      <c r="AN1" s="67" t="s">
        <v>32</v>
      </c>
      <c r="AO1" s="68" t="s">
        <v>162</v>
      </c>
      <c r="AP1" s="65" t="s">
        <v>78</v>
      </c>
      <c r="AQ1" s="67" t="s">
        <v>34</v>
      </c>
      <c r="AR1" s="67" t="s">
        <v>79</v>
      </c>
      <c r="AS1" s="67" t="s">
        <v>80</v>
      </c>
      <c r="AT1" s="65" t="s">
        <v>35</v>
      </c>
      <c r="AU1" s="65" t="s">
        <v>36</v>
      </c>
      <c r="AV1" s="65" t="s">
        <v>163</v>
      </c>
      <c r="AW1" s="65" t="s">
        <v>164</v>
      </c>
      <c r="AX1" s="67" t="s">
        <v>165</v>
      </c>
      <c r="AY1" s="65" t="s">
        <v>166</v>
      </c>
      <c r="AZ1" s="65" t="s">
        <v>167</v>
      </c>
      <c r="BA1" s="68" t="s">
        <v>91</v>
      </c>
      <c r="BB1" s="65" t="s">
        <v>157</v>
      </c>
      <c r="BC1" s="65" t="s">
        <v>93</v>
      </c>
      <c r="BD1" s="65" t="s">
        <v>94</v>
      </c>
      <c r="BE1" s="65" t="s">
        <v>95</v>
      </c>
      <c r="BF1" s="65" t="s">
        <v>240</v>
      </c>
      <c r="BG1" s="184" t="s">
        <v>229</v>
      </c>
      <c r="BH1" s="74"/>
    </row>
    <row r="2" spans="1:60" x14ac:dyDescent="0.25">
      <c r="A2" s="70" t="s">
        <v>251</v>
      </c>
      <c r="B2" s="70" t="s">
        <v>256</v>
      </c>
      <c r="C2" s="70">
        <v>2021100052392024</v>
      </c>
      <c r="D2" s="71">
        <v>43770</v>
      </c>
      <c r="E2" s="70" t="s">
        <v>254</v>
      </c>
      <c r="F2" s="70" t="s">
        <v>255</v>
      </c>
      <c r="G2" s="70" t="s">
        <v>256</v>
      </c>
      <c r="H2" s="70" t="s">
        <v>256</v>
      </c>
      <c r="I2" s="70" t="s">
        <v>256</v>
      </c>
      <c r="J2" s="72" t="s">
        <v>252</v>
      </c>
      <c r="K2" s="72" t="s">
        <v>253</v>
      </c>
      <c r="L2" s="70" t="s">
        <v>257</v>
      </c>
      <c r="M2" s="70" t="s">
        <v>256</v>
      </c>
      <c r="N2" s="70" t="s">
        <v>256</v>
      </c>
      <c r="O2" s="70" t="s">
        <v>5109</v>
      </c>
      <c r="P2" s="72" t="s">
        <v>252</v>
      </c>
      <c r="Q2" s="72" t="s">
        <v>259</v>
      </c>
      <c r="R2" s="70" t="s">
        <v>260</v>
      </c>
      <c r="S2" s="70" t="s">
        <v>261</v>
      </c>
      <c r="T2" s="70" t="s">
        <v>3326</v>
      </c>
      <c r="U2" s="70" t="s">
        <v>3327</v>
      </c>
      <c r="V2" s="70" t="s">
        <v>5110</v>
      </c>
      <c r="W2" s="70" t="s">
        <v>3329</v>
      </c>
      <c r="X2" s="70" t="s">
        <v>2185</v>
      </c>
      <c r="Y2" s="70" t="s">
        <v>727</v>
      </c>
      <c r="Z2" s="70" t="s">
        <v>338</v>
      </c>
      <c r="AA2" s="70" t="s">
        <v>405</v>
      </c>
      <c r="AB2" s="73">
        <v>300000</v>
      </c>
      <c r="AC2" s="73">
        <v>0</v>
      </c>
      <c r="AD2" s="70" t="s">
        <v>5111</v>
      </c>
      <c r="AE2" s="70" t="s">
        <v>3331</v>
      </c>
      <c r="AF2" s="70" t="s">
        <v>272</v>
      </c>
      <c r="AG2" s="70" t="s">
        <v>496</v>
      </c>
      <c r="AH2" s="70" t="s">
        <v>256</v>
      </c>
      <c r="AI2" s="70" t="s">
        <v>222</v>
      </c>
      <c r="AJ2" s="70" t="s">
        <v>5112</v>
      </c>
      <c r="AK2" s="70" t="s">
        <v>5113</v>
      </c>
      <c r="AL2" s="70" t="s">
        <v>706</v>
      </c>
      <c r="AM2" s="72" t="s">
        <v>394</v>
      </c>
      <c r="AN2" s="72" t="s">
        <v>481</v>
      </c>
      <c r="AO2" s="73">
        <v>71335</v>
      </c>
      <c r="AP2" s="70" t="s">
        <v>213</v>
      </c>
      <c r="AQ2" s="72" t="s">
        <v>889</v>
      </c>
      <c r="AR2" s="72" t="s">
        <v>434</v>
      </c>
      <c r="AS2" s="72" t="s">
        <v>786</v>
      </c>
      <c r="AT2" s="70" t="s">
        <v>373</v>
      </c>
      <c r="AU2" s="70" t="s">
        <v>373</v>
      </c>
      <c r="AV2" s="70" t="s">
        <v>184</v>
      </c>
      <c r="AW2" s="70" t="s">
        <v>5114</v>
      </c>
      <c r="AX2" s="72" t="s">
        <v>827</v>
      </c>
      <c r="AY2" s="70" t="s">
        <v>5115</v>
      </c>
      <c r="AZ2" s="70" t="s">
        <v>5116</v>
      </c>
      <c r="BA2" s="73">
        <v>157011</v>
      </c>
      <c r="BB2" s="70" t="s">
        <v>256</v>
      </c>
      <c r="BC2" s="70" t="s">
        <v>256</v>
      </c>
      <c r="BD2" s="70" t="s">
        <v>256</v>
      </c>
      <c r="BE2" s="70" t="s">
        <v>256</v>
      </c>
      <c r="BF2" s="70" t="s">
        <v>5117</v>
      </c>
      <c r="BG2" s="69" t="s">
        <v>5118</v>
      </c>
    </row>
    <row r="3" spans="1:60" x14ac:dyDescent="0.25">
      <c r="A3" s="70" t="s">
        <v>251</v>
      </c>
      <c r="B3" s="70" t="s">
        <v>256</v>
      </c>
      <c r="C3" s="70">
        <v>2021100052403444</v>
      </c>
      <c r="D3" s="71">
        <v>43770</v>
      </c>
      <c r="E3" s="70" t="s">
        <v>254</v>
      </c>
      <c r="F3" s="70" t="s">
        <v>255</v>
      </c>
      <c r="G3" s="70" t="s">
        <v>256</v>
      </c>
      <c r="H3" s="70" t="s">
        <v>256</v>
      </c>
      <c r="I3" s="70" t="s">
        <v>256</v>
      </c>
      <c r="J3" s="72" t="s">
        <v>252</v>
      </c>
      <c r="K3" s="72" t="s">
        <v>253</v>
      </c>
      <c r="L3" s="70" t="s">
        <v>257</v>
      </c>
      <c r="M3" s="70" t="s">
        <v>256</v>
      </c>
      <c r="N3" s="70" t="s">
        <v>256</v>
      </c>
      <c r="O3" s="70" t="s">
        <v>5109</v>
      </c>
      <c r="P3" s="72" t="s">
        <v>252</v>
      </c>
      <c r="Q3" s="72" t="s">
        <v>259</v>
      </c>
      <c r="R3" s="70" t="s">
        <v>260</v>
      </c>
      <c r="S3" s="70" t="s">
        <v>261</v>
      </c>
      <c r="T3" s="70" t="s">
        <v>1680</v>
      </c>
      <c r="U3" s="70" t="s">
        <v>1681</v>
      </c>
      <c r="V3" s="70" t="s">
        <v>5119</v>
      </c>
      <c r="W3" s="70" t="s">
        <v>5120</v>
      </c>
      <c r="X3" s="70" t="s">
        <v>652</v>
      </c>
      <c r="Y3" s="70" t="s">
        <v>511</v>
      </c>
      <c r="Z3" s="70" t="s">
        <v>268</v>
      </c>
      <c r="AA3" s="70" t="s">
        <v>512</v>
      </c>
      <c r="AB3" s="73">
        <v>300000</v>
      </c>
      <c r="AC3" s="73">
        <v>0</v>
      </c>
      <c r="AD3" s="70" t="s">
        <v>5121</v>
      </c>
      <c r="AE3" s="70" t="s">
        <v>5122</v>
      </c>
      <c r="AF3" s="70" t="s">
        <v>362</v>
      </c>
      <c r="AG3" s="70" t="s">
        <v>496</v>
      </c>
      <c r="AH3" s="70" t="s">
        <v>256</v>
      </c>
      <c r="AI3" s="70" t="s">
        <v>221</v>
      </c>
      <c r="AJ3" s="70" t="s">
        <v>5123</v>
      </c>
      <c r="AK3" s="70" t="s">
        <v>5124</v>
      </c>
      <c r="AL3" s="70" t="s">
        <v>5125</v>
      </c>
      <c r="AM3" s="72" t="s">
        <v>1063</v>
      </c>
      <c r="AN3" s="72" t="s">
        <v>436</v>
      </c>
      <c r="AO3" s="73">
        <v>8511</v>
      </c>
      <c r="AP3" s="70" t="s">
        <v>209</v>
      </c>
      <c r="AQ3" s="72" t="s">
        <v>319</v>
      </c>
      <c r="AR3" s="72" t="s">
        <v>987</v>
      </c>
      <c r="AS3" s="72" t="s">
        <v>936</v>
      </c>
      <c r="AT3" s="70" t="s">
        <v>373</v>
      </c>
      <c r="AU3" s="70" t="s">
        <v>373</v>
      </c>
      <c r="AV3" s="70" t="s">
        <v>184</v>
      </c>
      <c r="AW3" s="70" t="s">
        <v>5114</v>
      </c>
      <c r="AX3" s="72" t="s">
        <v>827</v>
      </c>
      <c r="AY3" s="70" t="s">
        <v>5126</v>
      </c>
      <c r="AZ3" s="70" t="s">
        <v>5127</v>
      </c>
      <c r="BA3" s="73">
        <v>283967</v>
      </c>
      <c r="BB3" s="70" t="s">
        <v>256</v>
      </c>
      <c r="BC3" s="70" t="s">
        <v>290</v>
      </c>
      <c r="BD3" s="70" t="s">
        <v>256</v>
      </c>
      <c r="BE3" s="70" t="s">
        <v>256</v>
      </c>
      <c r="BF3" s="70" t="s">
        <v>5128</v>
      </c>
      <c r="BG3" s="69" t="s">
        <v>5118</v>
      </c>
    </row>
    <row r="4" spans="1:60" x14ac:dyDescent="0.25">
      <c r="A4" s="70" t="s">
        <v>251</v>
      </c>
      <c r="B4" s="70" t="s">
        <v>256</v>
      </c>
      <c r="C4" s="70">
        <v>2021100052396379</v>
      </c>
      <c r="D4" s="71">
        <v>43770</v>
      </c>
      <c r="E4" s="70" t="s">
        <v>254</v>
      </c>
      <c r="F4" s="70" t="s">
        <v>255</v>
      </c>
      <c r="G4" s="70" t="s">
        <v>256</v>
      </c>
      <c r="H4" s="70" t="s">
        <v>256</v>
      </c>
      <c r="I4" s="70" t="s">
        <v>256</v>
      </c>
      <c r="J4" s="72" t="s">
        <v>252</v>
      </c>
      <c r="K4" s="72" t="s">
        <v>253</v>
      </c>
      <c r="L4" s="70" t="s">
        <v>257</v>
      </c>
      <c r="M4" s="70" t="s">
        <v>256</v>
      </c>
      <c r="N4" s="70" t="s">
        <v>256</v>
      </c>
      <c r="O4" s="70" t="s">
        <v>5109</v>
      </c>
      <c r="P4" s="72" t="s">
        <v>252</v>
      </c>
      <c r="Q4" s="72" t="s">
        <v>259</v>
      </c>
      <c r="R4" s="70" t="s">
        <v>260</v>
      </c>
      <c r="S4" s="70" t="s">
        <v>261</v>
      </c>
      <c r="T4" s="70" t="s">
        <v>5129</v>
      </c>
      <c r="U4" s="70" t="s">
        <v>5130</v>
      </c>
      <c r="V4" s="70" t="s">
        <v>5131</v>
      </c>
      <c r="W4" s="70" t="s">
        <v>5132</v>
      </c>
      <c r="X4" s="70" t="s">
        <v>1665</v>
      </c>
      <c r="Y4" s="70" t="s">
        <v>698</v>
      </c>
      <c r="Z4" s="70" t="s">
        <v>268</v>
      </c>
      <c r="AA4" s="70" t="s">
        <v>653</v>
      </c>
      <c r="AB4" s="73">
        <v>300000</v>
      </c>
      <c r="AC4" s="73">
        <v>0</v>
      </c>
      <c r="AD4" s="70" t="s">
        <v>5133</v>
      </c>
      <c r="AE4" s="70" t="s">
        <v>5134</v>
      </c>
      <c r="AF4" s="70" t="s">
        <v>362</v>
      </c>
      <c r="AG4" s="70" t="s">
        <v>308</v>
      </c>
      <c r="AH4" s="70" t="s">
        <v>5135</v>
      </c>
      <c r="AI4" s="70" t="s">
        <v>223</v>
      </c>
      <c r="AJ4" s="70" t="s">
        <v>5136</v>
      </c>
      <c r="AK4" s="70" t="s">
        <v>5137</v>
      </c>
      <c r="AL4" s="70" t="s">
        <v>535</v>
      </c>
      <c r="AM4" s="72" t="s">
        <v>1063</v>
      </c>
      <c r="AN4" s="72" t="s">
        <v>436</v>
      </c>
      <c r="AO4" s="73">
        <v>41489</v>
      </c>
      <c r="AP4" s="70" t="s">
        <v>212</v>
      </c>
      <c r="AQ4" s="72" t="s">
        <v>454</v>
      </c>
      <c r="AR4" s="72" t="s">
        <v>889</v>
      </c>
      <c r="AS4" s="72" t="s">
        <v>889</v>
      </c>
      <c r="AT4" s="70" t="s">
        <v>373</v>
      </c>
      <c r="AU4" s="70" t="s">
        <v>373</v>
      </c>
      <c r="AV4" s="70" t="s">
        <v>184</v>
      </c>
      <c r="AW4" s="70" t="s">
        <v>5114</v>
      </c>
      <c r="AX4" s="72" t="s">
        <v>827</v>
      </c>
      <c r="AY4" s="70" t="s">
        <v>5138</v>
      </c>
      <c r="AZ4" s="70" t="s">
        <v>5139</v>
      </c>
      <c r="BA4" s="73">
        <v>300000</v>
      </c>
      <c r="BB4" s="70" t="s">
        <v>256</v>
      </c>
      <c r="BC4" s="70" t="s">
        <v>290</v>
      </c>
      <c r="BD4" s="70" t="s">
        <v>256</v>
      </c>
      <c r="BE4" s="70" t="s">
        <v>256</v>
      </c>
      <c r="BF4" s="70" t="s">
        <v>5140</v>
      </c>
      <c r="BG4" s="69" t="s">
        <v>5118</v>
      </c>
    </row>
    <row r="5" spans="1:60" x14ac:dyDescent="0.25">
      <c r="A5" s="70" t="s">
        <v>251</v>
      </c>
      <c r="B5" s="70" t="s">
        <v>256</v>
      </c>
      <c r="C5" s="70">
        <v>2021100052394880</v>
      </c>
      <c r="D5" s="71">
        <v>43770</v>
      </c>
      <c r="E5" s="70" t="s">
        <v>254</v>
      </c>
      <c r="F5" s="70" t="s">
        <v>255</v>
      </c>
      <c r="G5" s="70" t="s">
        <v>256</v>
      </c>
      <c r="H5" s="70" t="s">
        <v>256</v>
      </c>
      <c r="I5" s="70" t="s">
        <v>256</v>
      </c>
      <c r="J5" s="72" t="s">
        <v>252</v>
      </c>
      <c r="K5" s="72" t="s">
        <v>253</v>
      </c>
      <c r="L5" s="70" t="s">
        <v>257</v>
      </c>
      <c r="M5" s="70" t="s">
        <v>256</v>
      </c>
      <c r="N5" s="70" t="s">
        <v>256</v>
      </c>
      <c r="O5" s="70" t="s">
        <v>5109</v>
      </c>
      <c r="P5" s="72" t="s">
        <v>252</v>
      </c>
      <c r="Q5" s="72" t="s">
        <v>259</v>
      </c>
      <c r="R5" s="70" t="s">
        <v>260</v>
      </c>
      <c r="S5" s="70" t="s">
        <v>261</v>
      </c>
      <c r="T5" s="70" t="s">
        <v>5141</v>
      </c>
      <c r="U5" s="70" t="s">
        <v>5142</v>
      </c>
      <c r="V5" s="70" t="s">
        <v>5143</v>
      </c>
      <c r="W5" s="70" t="s">
        <v>5141</v>
      </c>
      <c r="X5" s="70" t="s">
        <v>336</v>
      </c>
      <c r="Y5" s="70" t="s">
        <v>337</v>
      </c>
      <c r="Z5" s="70" t="s">
        <v>338</v>
      </c>
      <c r="AA5" s="70" t="s">
        <v>203</v>
      </c>
      <c r="AB5" s="73">
        <v>300000</v>
      </c>
      <c r="AC5" s="73">
        <v>0</v>
      </c>
      <c r="AD5" s="70" t="s">
        <v>5144</v>
      </c>
      <c r="AE5" s="70" t="s">
        <v>529</v>
      </c>
      <c r="AF5" s="70" t="s">
        <v>272</v>
      </c>
      <c r="AG5" s="70" t="s">
        <v>496</v>
      </c>
      <c r="AH5" s="70" t="s">
        <v>256</v>
      </c>
      <c r="AI5" s="70" t="s">
        <v>222</v>
      </c>
      <c r="AJ5" s="70" t="s">
        <v>5145</v>
      </c>
      <c r="AK5" s="70" t="s">
        <v>278</v>
      </c>
      <c r="AL5" s="70" t="s">
        <v>279</v>
      </c>
      <c r="AM5" s="72" t="s">
        <v>455</v>
      </c>
      <c r="AN5" s="72" t="s">
        <v>315</v>
      </c>
      <c r="AO5" s="73">
        <v>47500</v>
      </c>
      <c r="AP5" s="70" t="s">
        <v>212</v>
      </c>
      <c r="AQ5" s="72" t="s">
        <v>455</v>
      </c>
      <c r="AR5" s="72" t="s">
        <v>455</v>
      </c>
      <c r="AS5" s="72" t="s">
        <v>5146</v>
      </c>
      <c r="AT5" s="70" t="s">
        <v>5147</v>
      </c>
      <c r="AU5" s="70" t="s">
        <v>232</v>
      </c>
      <c r="AV5" s="70" t="s">
        <v>184</v>
      </c>
      <c r="AW5" s="70" t="s">
        <v>5148</v>
      </c>
      <c r="AX5" s="72" t="s">
        <v>1083</v>
      </c>
      <c r="AY5" s="70" t="s">
        <v>5149</v>
      </c>
      <c r="AZ5" s="70" t="s">
        <v>5150</v>
      </c>
      <c r="BA5" s="73">
        <v>300000</v>
      </c>
      <c r="BB5" s="70" t="s">
        <v>256</v>
      </c>
      <c r="BC5" s="70" t="s">
        <v>256</v>
      </c>
      <c r="BD5" s="70" t="s">
        <v>256</v>
      </c>
      <c r="BE5" s="70" t="s">
        <v>256</v>
      </c>
      <c r="BF5" s="70" t="s">
        <v>5151</v>
      </c>
      <c r="BG5" s="69" t="s">
        <v>5118</v>
      </c>
    </row>
    <row r="6" spans="1:60" x14ac:dyDescent="0.25">
      <c r="A6" s="70" t="s">
        <v>251</v>
      </c>
      <c r="B6" s="70" t="s">
        <v>256</v>
      </c>
      <c r="C6" s="70">
        <v>2021100052401540</v>
      </c>
      <c r="D6" s="71">
        <v>43770</v>
      </c>
      <c r="E6" s="70" t="s">
        <v>254</v>
      </c>
      <c r="F6" s="70" t="s">
        <v>255</v>
      </c>
      <c r="G6" s="70" t="s">
        <v>256</v>
      </c>
      <c r="H6" s="70" t="s">
        <v>256</v>
      </c>
      <c r="I6" s="70" t="s">
        <v>256</v>
      </c>
      <c r="J6" s="72" t="s">
        <v>252</v>
      </c>
      <c r="K6" s="72" t="s">
        <v>253</v>
      </c>
      <c r="L6" s="70" t="s">
        <v>257</v>
      </c>
      <c r="M6" s="70" t="s">
        <v>256</v>
      </c>
      <c r="N6" s="70" t="s">
        <v>256</v>
      </c>
      <c r="O6" s="70" t="s">
        <v>5109</v>
      </c>
      <c r="P6" s="72" t="s">
        <v>252</v>
      </c>
      <c r="Q6" s="72" t="s">
        <v>259</v>
      </c>
      <c r="R6" s="70" t="s">
        <v>260</v>
      </c>
      <c r="S6" s="70" t="s">
        <v>261</v>
      </c>
      <c r="T6" s="70" t="s">
        <v>5152</v>
      </c>
      <c r="U6" s="70" t="s">
        <v>5153</v>
      </c>
      <c r="V6" s="70" t="s">
        <v>5154</v>
      </c>
      <c r="W6" s="70" t="s">
        <v>5155</v>
      </c>
      <c r="X6" s="70" t="s">
        <v>1563</v>
      </c>
      <c r="Y6" s="70" t="s">
        <v>511</v>
      </c>
      <c r="Z6" s="70" t="s">
        <v>268</v>
      </c>
      <c r="AA6" s="70" t="s">
        <v>512</v>
      </c>
      <c r="AB6" s="73">
        <v>300000</v>
      </c>
      <c r="AC6" s="73">
        <v>0</v>
      </c>
      <c r="AD6" s="70" t="s">
        <v>5156</v>
      </c>
      <c r="AE6" s="70" t="s">
        <v>5157</v>
      </c>
      <c r="AF6" s="70" t="s">
        <v>362</v>
      </c>
      <c r="AG6" s="70" t="s">
        <v>496</v>
      </c>
      <c r="AH6" s="70" t="s">
        <v>296</v>
      </c>
      <c r="AI6" s="70" t="s">
        <v>221</v>
      </c>
      <c r="AJ6" s="70" t="s">
        <v>5158</v>
      </c>
      <c r="AK6" s="70" t="s">
        <v>2129</v>
      </c>
      <c r="AL6" s="70" t="s">
        <v>1223</v>
      </c>
      <c r="AM6" s="72" t="s">
        <v>455</v>
      </c>
      <c r="AN6" s="72" t="s">
        <v>454</v>
      </c>
      <c r="AO6" s="73">
        <v>13021</v>
      </c>
      <c r="AP6" s="70" t="s">
        <v>210</v>
      </c>
      <c r="AQ6" s="72" t="s">
        <v>987</v>
      </c>
      <c r="AR6" s="72" t="s">
        <v>318</v>
      </c>
      <c r="AS6" s="72" t="s">
        <v>962</v>
      </c>
      <c r="AT6" s="70" t="s">
        <v>373</v>
      </c>
      <c r="AU6" s="70" t="s">
        <v>373</v>
      </c>
      <c r="AV6" s="70" t="s">
        <v>184</v>
      </c>
      <c r="AW6" s="70" t="s">
        <v>5114</v>
      </c>
      <c r="AX6" s="72" t="s">
        <v>827</v>
      </c>
      <c r="AY6" s="70" t="s">
        <v>5159</v>
      </c>
      <c r="AZ6" s="70" t="s">
        <v>5160</v>
      </c>
      <c r="BA6" s="73">
        <v>300000</v>
      </c>
      <c r="BB6" s="70" t="s">
        <v>256</v>
      </c>
      <c r="BC6" s="70" t="s">
        <v>290</v>
      </c>
      <c r="BD6" s="70" t="s">
        <v>256</v>
      </c>
      <c r="BE6" s="70" t="s">
        <v>256</v>
      </c>
      <c r="BF6" s="70" t="s">
        <v>5161</v>
      </c>
      <c r="BG6" s="69" t="s">
        <v>5118</v>
      </c>
    </row>
    <row r="7" spans="1:60" x14ac:dyDescent="0.25">
      <c r="A7" s="70" t="s">
        <v>251</v>
      </c>
      <c r="B7" s="70" t="s">
        <v>256</v>
      </c>
      <c r="C7" s="70">
        <v>2021100052418621</v>
      </c>
      <c r="D7" s="71">
        <v>43770</v>
      </c>
      <c r="E7" s="70" t="s">
        <v>254</v>
      </c>
      <c r="F7" s="70" t="s">
        <v>255</v>
      </c>
      <c r="G7" s="70" t="s">
        <v>256</v>
      </c>
      <c r="H7" s="70" t="s">
        <v>256</v>
      </c>
      <c r="I7" s="70" t="s">
        <v>256</v>
      </c>
      <c r="J7" s="72" t="s">
        <v>252</v>
      </c>
      <c r="K7" s="72" t="s">
        <v>253</v>
      </c>
      <c r="L7" s="70" t="s">
        <v>257</v>
      </c>
      <c r="M7" s="70" t="s">
        <v>256</v>
      </c>
      <c r="N7" s="70" t="s">
        <v>256</v>
      </c>
      <c r="O7" s="70" t="s">
        <v>5109</v>
      </c>
      <c r="P7" s="72" t="s">
        <v>252</v>
      </c>
      <c r="Q7" s="72" t="s">
        <v>259</v>
      </c>
      <c r="R7" s="70" t="s">
        <v>260</v>
      </c>
      <c r="S7" s="70" t="s">
        <v>261</v>
      </c>
      <c r="T7" s="70" t="s">
        <v>562</v>
      </c>
      <c r="U7" s="70" t="s">
        <v>563</v>
      </c>
      <c r="V7" s="70" t="s">
        <v>5162</v>
      </c>
      <c r="W7" s="70" t="s">
        <v>565</v>
      </c>
      <c r="X7" s="70" t="s">
        <v>566</v>
      </c>
      <c r="Y7" s="70" t="s">
        <v>493</v>
      </c>
      <c r="Z7" s="70" t="s">
        <v>338</v>
      </c>
      <c r="AA7" s="70" t="s">
        <v>548</v>
      </c>
      <c r="AB7" s="73">
        <v>300000</v>
      </c>
      <c r="AC7" s="73">
        <v>0</v>
      </c>
      <c r="AD7" s="70" t="s">
        <v>5163</v>
      </c>
      <c r="AE7" s="70" t="s">
        <v>568</v>
      </c>
      <c r="AF7" s="70" t="s">
        <v>272</v>
      </c>
      <c r="AG7" s="70" t="s">
        <v>569</v>
      </c>
      <c r="AH7" s="70" t="s">
        <v>256</v>
      </c>
      <c r="AI7" s="70" t="s">
        <v>222</v>
      </c>
      <c r="AJ7" s="70" t="s">
        <v>5164</v>
      </c>
      <c r="AK7" s="70" t="s">
        <v>573</v>
      </c>
      <c r="AL7" s="70" t="s">
        <v>574</v>
      </c>
      <c r="AM7" s="72" t="s">
        <v>1277</v>
      </c>
      <c r="AN7" s="72" t="s">
        <v>1576</v>
      </c>
      <c r="AO7" s="73">
        <v>22753</v>
      </c>
      <c r="AP7" s="70" t="s">
        <v>211</v>
      </c>
      <c r="AQ7" s="72" t="s">
        <v>1277</v>
      </c>
      <c r="AR7" s="72" t="s">
        <v>1277</v>
      </c>
      <c r="AS7" s="72" t="s">
        <v>5165</v>
      </c>
      <c r="AT7" s="70" t="s">
        <v>5147</v>
      </c>
      <c r="AU7" s="70" t="s">
        <v>232</v>
      </c>
      <c r="AV7" s="70" t="s">
        <v>184</v>
      </c>
      <c r="AW7" s="70" t="s">
        <v>5148</v>
      </c>
      <c r="AX7" s="72" t="s">
        <v>1880</v>
      </c>
      <c r="AY7" s="70" t="s">
        <v>5166</v>
      </c>
      <c r="AZ7" s="70" t="s">
        <v>5167</v>
      </c>
      <c r="BA7" s="73">
        <v>0</v>
      </c>
      <c r="BB7" s="70" t="s">
        <v>256</v>
      </c>
      <c r="BC7" s="70" t="s">
        <v>256</v>
      </c>
      <c r="BD7" s="70" t="s">
        <v>256</v>
      </c>
      <c r="BE7" s="70" t="s">
        <v>256</v>
      </c>
      <c r="BF7" s="70" t="s">
        <v>5168</v>
      </c>
      <c r="BG7" s="69" t="s">
        <v>5118</v>
      </c>
    </row>
    <row r="8" spans="1:60" x14ac:dyDescent="0.25">
      <c r="A8" s="70" t="s">
        <v>251</v>
      </c>
      <c r="B8" s="70" t="s">
        <v>256</v>
      </c>
      <c r="C8" s="70">
        <v>2021100052420223</v>
      </c>
      <c r="D8" s="71">
        <v>43770</v>
      </c>
      <c r="E8" s="70" t="s">
        <v>254</v>
      </c>
      <c r="F8" s="70" t="s">
        <v>255</v>
      </c>
      <c r="G8" s="70" t="s">
        <v>256</v>
      </c>
      <c r="H8" s="70" t="s">
        <v>256</v>
      </c>
      <c r="I8" s="70" t="s">
        <v>256</v>
      </c>
      <c r="J8" s="72" t="s">
        <v>252</v>
      </c>
      <c r="K8" s="72" t="s">
        <v>253</v>
      </c>
      <c r="L8" s="70" t="s">
        <v>257</v>
      </c>
      <c r="M8" s="70" t="s">
        <v>256</v>
      </c>
      <c r="N8" s="70" t="s">
        <v>256</v>
      </c>
      <c r="O8" s="70" t="s">
        <v>5109</v>
      </c>
      <c r="P8" s="72" t="s">
        <v>252</v>
      </c>
      <c r="Q8" s="72" t="s">
        <v>259</v>
      </c>
      <c r="R8" s="70" t="s">
        <v>260</v>
      </c>
      <c r="S8" s="70" t="s">
        <v>261</v>
      </c>
      <c r="T8" s="70" t="s">
        <v>2686</v>
      </c>
      <c r="U8" s="70" t="s">
        <v>2687</v>
      </c>
      <c r="V8" s="70" t="s">
        <v>5169</v>
      </c>
      <c r="W8" s="70" t="s">
        <v>5170</v>
      </c>
      <c r="X8" s="70" t="s">
        <v>1439</v>
      </c>
      <c r="Y8" s="70" t="s">
        <v>1440</v>
      </c>
      <c r="Z8" s="70" t="s">
        <v>268</v>
      </c>
      <c r="AA8" s="70" t="s">
        <v>512</v>
      </c>
      <c r="AB8" s="73">
        <v>300000</v>
      </c>
      <c r="AC8" s="73">
        <v>0</v>
      </c>
      <c r="AD8" s="70" t="s">
        <v>5171</v>
      </c>
      <c r="AE8" s="70" t="s">
        <v>610</v>
      </c>
      <c r="AF8" s="70" t="s">
        <v>362</v>
      </c>
      <c r="AG8" s="70" t="s">
        <v>611</v>
      </c>
      <c r="AH8" s="70" t="s">
        <v>612</v>
      </c>
      <c r="AI8" s="70" t="s">
        <v>224</v>
      </c>
      <c r="AJ8" s="70" t="s">
        <v>5172</v>
      </c>
      <c r="AK8" s="70" t="s">
        <v>2610</v>
      </c>
      <c r="AL8" s="70" t="s">
        <v>535</v>
      </c>
      <c r="AM8" s="72" t="s">
        <v>831</v>
      </c>
      <c r="AN8" s="72" t="s">
        <v>831</v>
      </c>
      <c r="AO8" s="73">
        <v>5374</v>
      </c>
      <c r="AP8" s="70" t="s">
        <v>209</v>
      </c>
      <c r="AQ8" s="72" t="s">
        <v>711</v>
      </c>
      <c r="AR8" s="72" t="s">
        <v>1277</v>
      </c>
      <c r="AS8" s="72" t="s">
        <v>1576</v>
      </c>
      <c r="AT8" s="70" t="s">
        <v>373</v>
      </c>
      <c r="AU8" s="70" t="s">
        <v>373</v>
      </c>
      <c r="AV8" s="70" t="s">
        <v>184</v>
      </c>
      <c r="AW8" s="70" t="s">
        <v>5114</v>
      </c>
      <c r="AX8" s="72" t="s">
        <v>1822</v>
      </c>
      <c r="AY8" s="70" t="s">
        <v>5173</v>
      </c>
      <c r="AZ8" s="70" t="s">
        <v>5174</v>
      </c>
      <c r="BA8" s="73">
        <v>274509</v>
      </c>
      <c r="BB8" s="70" t="s">
        <v>256</v>
      </c>
      <c r="BC8" s="70" t="s">
        <v>256</v>
      </c>
      <c r="BD8" s="70" t="s">
        <v>256</v>
      </c>
      <c r="BE8" s="70" t="s">
        <v>256</v>
      </c>
      <c r="BF8" s="70" t="s">
        <v>5175</v>
      </c>
      <c r="BG8" s="69" t="s">
        <v>5118</v>
      </c>
    </row>
    <row r="9" spans="1:60" x14ac:dyDescent="0.25">
      <c r="A9" s="70" t="s">
        <v>251</v>
      </c>
      <c r="B9" s="70" t="s">
        <v>256</v>
      </c>
      <c r="C9" s="70">
        <v>2021100052424754</v>
      </c>
      <c r="D9" s="71">
        <v>43770</v>
      </c>
      <c r="E9" s="70" t="s">
        <v>254</v>
      </c>
      <c r="F9" s="70" t="s">
        <v>255</v>
      </c>
      <c r="G9" s="70" t="s">
        <v>256</v>
      </c>
      <c r="H9" s="70" t="s">
        <v>256</v>
      </c>
      <c r="I9" s="70" t="s">
        <v>256</v>
      </c>
      <c r="J9" s="72" t="s">
        <v>252</v>
      </c>
      <c r="K9" s="72" t="s">
        <v>253</v>
      </c>
      <c r="L9" s="70" t="s">
        <v>257</v>
      </c>
      <c r="M9" s="70" t="s">
        <v>256</v>
      </c>
      <c r="N9" s="70" t="s">
        <v>256</v>
      </c>
      <c r="O9" s="70" t="s">
        <v>5109</v>
      </c>
      <c r="P9" s="72" t="s">
        <v>252</v>
      </c>
      <c r="Q9" s="72" t="s">
        <v>259</v>
      </c>
      <c r="R9" s="70" t="s">
        <v>260</v>
      </c>
      <c r="S9" s="70" t="s">
        <v>261</v>
      </c>
      <c r="T9" s="70" t="s">
        <v>5176</v>
      </c>
      <c r="U9" s="70" t="s">
        <v>5177</v>
      </c>
      <c r="V9" s="70" t="s">
        <v>5178</v>
      </c>
      <c r="W9" s="70" t="s">
        <v>5176</v>
      </c>
      <c r="X9" s="70" t="s">
        <v>595</v>
      </c>
      <c r="Y9" s="70" t="s">
        <v>359</v>
      </c>
      <c r="Z9" s="70" t="s">
        <v>268</v>
      </c>
      <c r="AA9" s="70" t="s">
        <v>203</v>
      </c>
      <c r="AB9" s="73">
        <v>300000</v>
      </c>
      <c r="AC9" s="73">
        <v>0</v>
      </c>
      <c r="AD9" s="70" t="s">
        <v>5179</v>
      </c>
      <c r="AE9" s="70" t="s">
        <v>529</v>
      </c>
      <c r="AF9" s="70" t="s">
        <v>272</v>
      </c>
      <c r="AG9" s="70" t="s">
        <v>496</v>
      </c>
      <c r="AH9" s="70" t="s">
        <v>256</v>
      </c>
      <c r="AI9" s="70" t="s">
        <v>223</v>
      </c>
      <c r="AJ9" s="70" t="s">
        <v>5180</v>
      </c>
      <c r="AK9" s="70" t="s">
        <v>762</v>
      </c>
      <c r="AL9" s="70" t="s">
        <v>535</v>
      </c>
      <c r="AM9" s="72" t="s">
        <v>1529</v>
      </c>
      <c r="AN9" s="72" t="s">
        <v>1947</v>
      </c>
      <c r="AO9" s="73">
        <v>86962</v>
      </c>
      <c r="AP9" s="70" t="s">
        <v>214</v>
      </c>
      <c r="AQ9" s="72" t="s">
        <v>1780</v>
      </c>
      <c r="AR9" s="72" t="s">
        <v>1780</v>
      </c>
      <c r="AS9" s="72" t="s">
        <v>5181</v>
      </c>
      <c r="AT9" s="70" t="s">
        <v>5147</v>
      </c>
      <c r="AU9" s="70" t="s">
        <v>232</v>
      </c>
      <c r="AV9" s="70" t="s">
        <v>184</v>
      </c>
      <c r="AW9" s="70" t="s">
        <v>5148</v>
      </c>
      <c r="AX9" s="72" t="s">
        <v>2099</v>
      </c>
      <c r="AY9" s="70" t="s">
        <v>5182</v>
      </c>
      <c r="AZ9" s="70" t="s">
        <v>5183</v>
      </c>
      <c r="BA9" s="73">
        <v>300000</v>
      </c>
      <c r="BB9" s="70" t="s">
        <v>256</v>
      </c>
      <c r="BC9" s="70" t="s">
        <v>256</v>
      </c>
      <c r="BD9" s="70" t="s">
        <v>256</v>
      </c>
      <c r="BE9" s="70" t="s">
        <v>256</v>
      </c>
      <c r="BF9" s="70" t="s">
        <v>5184</v>
      </c>
      <c r="BG9" s="69" t="s">
        <v>5118</v>
      </c>
    </row>
    <row r="10" spans="1:60" x14ac:dyDescent="0.25">
      <c r="A10" s="70" t="s">
        <v>251</v>
      </c>
      <c r="B10" s="70" t="s">
        <v>256</v>
      </c>
      <c r="C10" s="70">
        <v>2021100052426639</v>
      </c>
      <c r="D10" s="71">
        <v>43770</v>
      </c>
      <c r="E10" s="70" t="s">
        <v>254</v>
      </c>
      <c r="F10" s="70" t="s">
        <v>255</v>
      </c>
      <c r="G10" s="70" t="s">
        <v>256</v>
      </c>
      <c r="H10" s="70" t="s">
        <v>256</v>
      </c>
      <c r="I10" s="70" t="s">
        <v>256</v>
      </c>
      <c r="J10" s="72" t="s">
        <v>252</v>
      </c>
      <c r="K10" s="72" t="s">
        <v>253</v>
      </c>
      <c r="L10" s="70" t="s">
        <v>257</v>
      </c>
      <c r="M10" s="70" t="s">
        <v>256</v>
      </c>
      <c r="N10" s="70" t="s">
        <v>256</v>
      </c>
      <c r="O10" s="70" t="s">
        <v>5109</v>
      </c>
      <c r="P10" s="72" t="s">
        <v>252</v>
      </c>
      <c r="Q10" s="72" t="s">
        <v>259</v>
      </c>
      <c r="R10" s="70" t="s">
        <v>260</v>
      </c>
      <c r="S10" s="70" t="s">
        <v>261</v>
      </c>
      <c r="T10" s="70" t="s">
        <v>5185</v>
      </c>
      <c r="U10" s="70" t="s">
        <v>5186</v>
      </c>
      <c r="V10" s="70" t="s">
        <v>5187</v>
      </c>
      <c r="W10" s="70" t="s">
        <v>5185</v>
      </c>
      <c r="X10" s="70" t="s">
        <v>1919</v>
      </c>
      <c r="Y10" s="70" t="s">
        <v>1440</v>
      </c>
      <c r="Z10" s="70" t="s">
        <v>268</v>
      </c>
      <c r="AA10" s="70" t="s">
        <v>203</v>
      </c>
      <c r="AB10" s="73">
        <v>300000</v>
      </c>
      <c r="AC10" s="73">
        <v>0</v>
      </c>
      <c r="AD10" s="70" t="s">
        <v>5188</v>
      </c>
      <c r="AE10" s="70" t="s">
        <v>5189</v>
      </c>
      <c r="AF10" s="70" t="s">
        <v>362</v>
      </c>
      <c r="AG10" s="70" t="s">
        <v>496</v>
      </c>
      <c r="AH10" s="70" t="s">
        <v>5190</v>
      </c>
      <c r="AI10" s="70" t="s">
        <v>223</v>
      </c>
      <c r="AJ10" s="70" t="s">
        <v>5191</v>
      </c>
      <c r="AK10" s="70" t="s">
        <v>5192</v>
      </c>
      <c r="AL10" s="70" t="s">
        <v>313</v>
      </c>
      <c r="AM10" s="72" t="s">
        <v>871</v>
      </c>
      <c r="AN10" s="72" t="s">
        <v>871</v>
      </c>
      <c r="AO10" s="73">
        <v>14216</v>
      </c>
      <c r="AP10" s="70" t="s">
        <v>210</v>
      </c>
      <c r="AQ10" s="72" t="s">
        <v>1536</v>
      </c>
      <c r="AR10" s="72" t="s">
        <v>1529</v>
      </c>
      <c r="AS10" s="72" t="s">
        <v>1529</v>
      </c>
      <c r="AT10" s="70" t="s">
        <v>373</v>
      </c>
      <c r="AU10" s="70" t="s">
        <v>373</v>
      </c>
      <c r="AV10" s="70" t="s">
        <v>184</v>
      </c>
      <c r="AW10" s="70" t="s">
        <v>5114</v>
      </c>
      <c r="AX10" s="72" t="s">
        <v>1532</v>
      </c>
      <c r="AY10" s="70" t="s">
        <v>5193</v>
      </c>
      <c r="AZ10" s="70" t="s">
        <v>5194</v>
      </c>
      <c r="BA10" s="73">
        <v>300000</v>
      </c>
      <c r="BB10" s="70" t="s">
        <v>256</v>
      </c>
      <c r="BC10" s="70" t="s">
        <v>256</v>
      </c>
      <c r="BD10" s="70" t="s">
        <v>256</v>
      </c>
      <c r="BE10" s="70" t="s">
        <v>256</v>
      </c>
      <c r="BF10" s="70" t="s">
        <v>5195</v>
      </c>
      <c r="BG10" s="69" t="s">
        <v>5118</v>
      </c>
    </row>
    <row r="11" spans="1:60" x14ac:dyDescent="0.25">
      <c r="A11" s="70" t="s">
        <v>251</v>
      </c>
      <c r="B11" s="70" t="s">
        <v>256</v>
      </c>
      <c r="C11" s="70">
        <v>2021100052434950</v>
      </c>
      <c r="D11" s="71">
        <v>43770</v>
      </c>
      <c r="E11" s="70" t="s">
        <v>254</v>
      </c>
      <c r="F11" s="70" t="s">
        <v>255</v>
      </c>
      <c r="G11" s="70" t="s">
        <v>256</v>
      </c>
      <c r="H11" s="70" t="s">
        <v>256</v>
      </c>
      <c r="I11" s="70" t="s">
        <v>256</v>
      </c>
      <c r="J11" s="72" t="s">
        <v>252</v>
      </c>
      <c r="K11" s="72" t="s">
        <v>253</v>
      </c>
      <c r="L11" s="70" t="s">
        <v>257</v>
      </c>
      <c r="M11" s="70" t="s">
        <v>256</v>
      </c>
      <c r="N11" s="70" t="s">
        <v>256</v>
      </c>
      <c r="O11" s="70" t="s">
        <v>5109</v>
      </c>
      <c r="P11" s="72" t="s">
        <v>252</v>
      </c>
      <c r="Q11" s="72" t="s">
        <v>259</v>
      </c>
      <c r="R11" s="70" t="s">
        <v>260</v>
      </c>
      <c r="S11" s="70" t="s">
        <v>261</v>
      </c>
      <c r="T11" s="70" t="s">
        <v>5196</v>
      </c>
      <c r="U11" s="70" t="s">
        <v>5197</v>
      </c>
      <c r="V11" s="70" t="s">
        <v>5198</v>
      </c>
      <c r="W11" s="70" t="s">
        <v>5196</v>
      </c>
      <c r="X11" s="70" t="s">
        <v>1081</v>
      </c>
      <c r="Y11" s="70" t="s">
        <v>337</v>
      </c>
      <c r="Z11" s="70" t="s">
        <v>268</v>
      </c>
      <c r="AA11" s="70" t="s">
        <v>203</v>
      </c>
      <c r="AB11" s="73">
        <v>300000</v>
      </c>
      <c r="AC11" s="73">
        <v>0</v>
      </c>
      <c r="AD11" s="70" t="s">
        <v>5199</v>
      </c>
      <c r="AE11" s="70" t="s">
        <v>529</v>
      </c>
      <c r="AF11" s="70" t="s">
        <v>362</v>
      </c>
      <c r="AG11" s="70" t="s">
        <v>496</v>
      </c>
      <c r="AH11" s="70" t="s">
        <v>530</v>
      </c>
      <c r="AI11" s="70" t="s">
        <v>224</v>
      </c>
      <c r="AJ11" s="70" t="s">
        <v>5200</v>
      </c>
      <c r="AK11" s="70" t="s">
        <v>5201</v>
      </c>
      <c r="AL11" s="70" t="s">
        <v>431</v>
      </c>
      <c r="AM11" s="72" t="s">
        <v>2061</v>
      </c>
      <c r="AN11" s="72" t="s">
        <v>2061</v>
      </c>
      <c r="AO11" s="73">
        <v>14900</v>
      </c>
      <c r="AP11" s="70" t="s">
        <v>210</v>
      </c>
      <c r="AQ11" s="72" t="s">
        <v>1025</v>
      </c>
      <c r="AR11" s="72" t="s">
        <v>1926</v>
      </c>
      <c r="AS11" s="72" t="s">
        <v>1025</v>
      </c>
      <c r="AT11" s="70" t="s">
        <v>373</v>
      </c>
      <c r="AU11" s="70" t="s">
        <v>373</v>
      </c>
      <c r="AV11" s="70" t="s">
        <v>184</v>
      </c>
      <c r="AW11" s="70" t="s">
        <v>5114</v>
      </c>
      <c r="AX11" s="72" t="s">
        <v>2092</v>
      </c>
      <c r="AY11" s="70" t="s">
        <v>5202</v>
      </c>
      <c r="AZ11" s="70" t="s">
        <v>5203</v>
      </c>
      <c r="BA11" s="73">
        <v>300000</v>
      </c>
      <c r="BB11" s="70" t="s">
        <v>256</v>
      </c>
      <c r="BC11" s="70" t="s">
        <v>256</v>
      </c>
      <c r="BD11" s="70" t="s">
        <v>256</v>
      </c>
      <c r="BE11" s="70" t="s">
        <v>256</v>
      </c>
      <c r="BF11" s="70" t="s">
        <v>5204</v>
      </c>
      <c r="BG11" s="69" t="s">
        <v>5118</v>
      </c>
    </row>
    <row r="12" spans="1:60" x14ac:dyDescent="0.25">
      <c r="A12" s="70" t="s">
        <v>251</v>
      </c>
      <c r="B12" s="70" t="s">
        <v>256</v>
      </c>
      <c r="C12" s="70">
        <v>2021100052541631</v>
      </c>
      <c r="D12" s="71">
        <v>43770</v>
      </c>
      <c r="E12" s="70" t="s">
        <v>254</v>
      </c>
      <c r="F12" s="70" t="s">
        <v>255</v>
      </c>
      <c r="G12" s="70" t="s">
        <v>256</v>
      </c>
      <c r="H12" s="70" t="s">
        <v>256</v>
      </c>
      <c r="I12" s="70" t="s">
        <v>256</v>
      </c>
      <c r="J12" s="72" t="s">
        <v>252</v>
      </c>
      <c r="K12" s="72" t="s">
        <v>253</v>
      </c>
      <c r="L12" s="70" t="s">
        <v>257</v>
      </c>
      <c r="M12" s="70" t="s">
        <v>256</v>
      </c>
      <c r="N12" s="70" t="s">
        <v>256</v>
      </c>
      <c r="O12" s="70" t="s">
        <v>5109</v>
      </c>
      <c r="P12" s="72" t="s">
        <v>252</v>
      </c>
      <c r="Q12" s="72" t="s">
        <v>259</v>
      </c>
      <c r="R12" s="70" t="s">
        <v>260</v>
      </c>
      <c r="S12" s="70" t="s">
        <v>261</v>
      </c>
      <c r="T12" s="70" t="s">
        <v>5205</v>
      </c>
      <c r="U12" s="70" t="s">
        <v>5206</v>
      </c>
      <c r="V12" s="70" t="s">
        <v>5207</v>
      </c>
      <c r="W12" s="70" t="s">
        <v>5205</v>
      </c>
      <c r="X12" s="70" t="s">
        <v>444</v>
      </c>
      <c r="Y12" s="70" t="s">
        <v>445</v>
      </c>
      <c r="Z12" s="70" t="s">
        <v>338</v>
      </c>
      <c r="AA12" s="70" t="s">
        <v>203</v>
      </c>
      <c r="AB12" s="73">
        <v>300000</v>
      </c>
      <c r="AC12" s="73">
        <v>0</v>
      </c>
      <c r="AD12" s="70" t="s">
        <v>5208</v>
      </c>
      <c r="AE12" s="70" t="s">
        <v>610</v>
      </c>
      <c r="AF12" s="70" t="s">
        <v>362</v>
      </c>
      <c r="AG12" s="70" t="s">
        <v>611</v>
      </c>
      <c r="AH12" s="70" t="s">
        <v>612</v>
      </c>
      <c r="AI12" s="70" t="s">
        <v>222</v>
      </c>
      <c r="AJ12" s="70" t="s">
        <v>5209</v>
      </c>
      <c r="AK12" s="70" t="s">
        <v>1475</v>
      </c>
      <c r="AL12" s="70" t="s">
        <v>706</v>
      </c>
      <c r="AM12" s="72" t="s">
        <v>2677</v>
      </c>
      <c r="AN12" s="72" t="s">
        <v>2656</v>
      </c>
      <c r="AO12" s="73">
        <v>67555</v>
      </c>
      <c r="AP12" s="70" t="s">
        <v>213</v>
      </c>
      <c r="AQ12" s="72" t="s">
        <v>4083</v>
      </c>
      <c r="AR12" s="72" t="s">
        <v>4546</v>
      </c>
      <c r="AS12" s="72" t="s">
        <v>4017</v>
      </c>
      <c r="AT12" s="70" t="s">
        <v>373</v>
      </c>
      <c r="AU12" s="70" t="s">
        <v>373</v>
      </c>
      <c r="AV12" s="70" t="s">
        <v>184</v>
      </c>
      <c r="AW12" s="70" t="s">
        <v>5114</v>
      </c>
      <c r="AX12" s="72" t="s">
        <v>4418</v>
      </c>
      <c r="AY12" s="70" t="s">
        <v>5210</v>
      </c>
      <c r="AZ12" s="70" t="s">
        <v>5211</v>
      </c>
      <c r="BA12" s="73">
        <v>300000</v>
      </c>
      <c r="BB12" s="70" t="s">
        <v>256</v>
      </c>
      <c r="BC12" s="70" t="s">
        <v>256</v>
      </c>
      <c r="BD12" s="70" t="s">
        <v>256</v>
      </c>
      <c r="BE12" s="70" t="s">
        <v>256</v>
      </c>
      <c r="BF12" s="70" t="s">
        <v>5212</v>
      </c>
      <c r="BG12" s="69" t="s">
        <v>5118</v>
      </c>
    </row>
    <row r="13" spans="1:60" x14ac:dyDescent="0.25">
      <c r="A13" s="70" t="s">
        <v>251</v>
      </c>
      <c r="B13" s="70" t="s">
        <v>256</v>
      </c>
      <c r="C13" s="70">
        <v>2021100052446947</v>
      </c>
      <c r="D13" s="71">
        <v>43770</v>
      </c>
      <c r="E13" s="70" t="s">
        <v>254</v>
      </c>
      <c r="F13" s="70" t="s">
        <v>255</v>
      </c>
      <c r="G13" s="70" t="s">
        <v>256</v>
      </c>
      <c r="H13" s="70" t="s">
        <v>256</v>
      </c>
      <c r="I13" s="70" t="s">
        <v>256</v>
      </c>
      <c r="J13" s="72" t="s">
        <v>252</v>
      </c>
      <c r="K13" s="72" t="s">
        <v>253</v>
      </c>
      <c r="L13" s="70" t="s">
        <v>257</v>
      </c>
      <c r="M13" s="70" t="s">
        <v>256</v>
      </c>
      <c r="N13" s="70" t="s">
        <v>256</v>
      </c>
      <c r="O13" s="70" t="s">
        <v>5109</v>
      </c>
      <c r="P13" s="72" t="s">
        <v>252</v>
      </c>
      <c r="Q13" s="72" t="s">
        <v>259</v>
      </c>
      <c r="R13" s="70" t="s">
        <v>260</v>
      </c>
      <c r="S13" s="70" t="s">
        <v>261</v>
      </c>
      <c r="T13" s="70" t="s">
        <v>5213</v>
      </c>
      <c r="U13" s="70" t="s">
        <v>5214</v>
      </c>
      <c r="V13" s="70" t="s">
        <v>5215</v>
      </c>
      <c r="W13" s="70" t="s">
        <v>5216</v>
      </c>
      <c r="X13" s="70" t="s">
        <v>1081</v>
      </c>
      <c r="Y13" s="70" t="s">
        <v>337</v>
      </c>
      <c r="Z13" s="70" t="s">
        <v>268</v>
      </c>
      <c r="AA13" s="70" t="s">
        <v>305</v>
      </c>
      <c r="AB13" s="73">
        <v>300000</v>
      </c>
      <c r="AC13" s="73">
        <v>0</v>
      </c>
      <c r="AD13" s="70" t="s">
        <v>5217</v>
      </c>
      <c r="AE13" s="70" t="s">
        <v>5218</v>
      </c>
      <c r="AF13" s="70" t="s">
        <v>5219</v>
      </c>
      <c r="AG13" s="70" t="s">
        <v>5220</v>
      </c>
      <c r="AH13" s="70" t="s">
        <v>296</v>
      </c>
      <c r="AI13" s="70" t="s">
        <v>223</v>
      </c>
      <c r="AJ13" s="70" t="s">
        <v>5221</v>
      </c>
      <c r="AK13" s="70" t="s">
        <v>5222</v>
      </c>
      <c r="AL13" s="70" t="s">
        <v>535</v>
      </c>
      <c r="AM13" s="72" t="s">
        <v>1350</v>
      </c>
      <c r="AN13" s="72" t="s">
        <v>711</v>
      </c>
      <c r="AO13" s="73">
        <v>11027</v>
      </c>
      <c r="AP13" s="70" t="s">
        <v>210</v>
      </c>
      <c r="AQ13" s="72" t="s">
        <v>2778</v>
      </c>
      <c r="AR13" s="72" t="s">
        <v>5223</v>
      </c>
      <c r="AS13" s="72" t="s">
        <v>5223</v>
      </c>
      <c r="AT13" s="70" t="s">
        <v>373</v>
      </c>
      <c r="AU13" s="70" t="s">
        <v>373</v>
      </c>
      <c r="AV13" s="70" t="s">
        <v>184</v>
      </c>
      <c r="AW13" s="70" t="s">
        <v>5114</v>
      </c>
      <c r="AX13" s="72" t="s">
        <v>1594</v>
      </c>
      <c r="AY13" s="70" t="s">
        <v>5224</v>
      </c>
      <c r="AZ13" s="70" t="s">
        <v>5225</v>
      </c>
      <c r="BA13" s="73">
        <v>300000</v>
      </c>
      <c r="BB13" s="70" t="s">
        <v>256</v>
      </c>
      <c r="BC13" s="70" t="s">
        <v>256</v>
      </c>
      <c r="BD13" s="70" t="s">
        <v>256</v>
      </c>
      <c r="BE13" s="70" t="s">
        <v>256</v>
      </c>
      <c r="BF13" s="70" t="s">
        <v>5226</v>
      </c>
      <c r="BG13" s="69" t="s">
        <v>5118</v>
      </c>
    </row>
    <row r="14" spans="1:60" x14ac:dyDescent="0.25">
      <c r="A14" s="70" t="s">
        <v>251</v>
      </c>
      <c r="B14" s="70" t="s">
        <v>256</v>
      </c>
      <c r="C14" s="70">
        <v>2021100052455289</v>
      </c>
      <c r="D14" s="71">
        <v>43770</v>
      </c>
      <c r="E14" s="70" t="s">
        <v>254</v>
      </c>
      <c r="F14" s="70" t="s">
        <v>255</v>
      </c>
      <c r="G14" s="70" t="s">
        <v>256</v>
      </c>
      <c r="H14" s="70" t="s">
        <v>256</v>
      </c>
      <c r="I14" s="70" t="s">
        <v>256</v>
      </c>
      <c r="J14" s="72" t="s">
        <v>252</v>
      </c>
      <c r="K14" s="72" t="s">
        <v>253</v>
      </c>
      <c r="L14" s="70" t="s">
        <v>257</v>
      </c>
      <c r="M14" s="70" t="s">
        <v>256</v>
      </c>
      <c r="N14" s="70" t="s">
        <v>256</v>
      </c>
      <c r="O14" s="70" t="s">
        <v>5109</v>
      </c>
      <c r="P14" s="72" t="s">
        <v>252</v>
      </c>
      <c r="Q14" s="72" t="s">
        <v>259</v>
      </c>
      <c r="R14" s="70" t="s">
        <v>260</v>
      </c>
      <c r="S14" s="70" t="s">
        <v>261</v>
      </c>
      <c r="T14" s="70" t="s">
        <v>4980</v>
      </c>
      <c r="U14" s="70" t="s">
        <v>4981</v>
      </c>
      <c r="V14" s="70" t="s">
        <v>5227</v>
      </c>
      <c r="W14" s="70" t="s">
        <v>5228</v>
      </c>
      <c r="X14" s="70" t="s">
        <v>2828</v>
      </c>
      <c r="Y14" s="70" t="s">
        <v>267</v>
      </c>
      <c r="Z14" s="70" t="s">
        <v>338</v>
      </c>
      <c r="AA14" s="70" t="s">
        <v>548</v>
      </c>
      <c r="AB14" s="73">
        <v>300000</v>
      </c>
      <c r="AC14" s="73">
        <v>0</v>
      </c>
      <c r="AD14" s="70" t="s">
        <v>5229</v>
      </c>
      <c r="AE14" s="70" t="s">
        <v>550</v>
      </c>
      <c r="AF14" s="70" t="s">
        <v>272</v>
      </c>
      <c r="AG14" s="70" t="s">
        <v>308</v>
      </c>
      <c r="AH14" s="70" t="s">
        <v>256</v>
      </c>
      <c r="AI14" s="70" t="s">
        <v>222</v>
      </c>
      <c r="AJ14" s="70" t="s">
        <v>5230</v>
      </c>
      <c r="AK14" s="70" t="s">
        <v>5231</v>
      </c>
      <c r="AL14" s="70" t="s">
        <v>431</v>
      </c>
      <c r="AM14" s="72" t="s">
        <v>2141</v>
      </c>
      <c r="AN14" s="72" t="s">
        <v>2140</v>
      </c>
      <c r="AO14" s="73">
        <v>22283</v>
      </c>
      <c r="AP14" s="70" t="s">
        <v>211</v>
      </c>
      <c r="AQ14" s="72" t="s">
        <v>2141</v>
      </c>
      <c r="AR14" s="72" t="s">
        <v>2141</v>
      </c>
      <c r="AS14" s="72" t="s">
        <v>5232</v>
      </c>
      <c r="AT14" s="70" t="s">
        <v>5147</v>
      </c>
      <c r="AU14" s="70" t="s">
        <v>232</v>
      </c>
      <c r="AV14" s="70" t="s">
        <v>184</v>
      </c>
      <c r="AW14" s="70" t="s">
        <v>5148</v>
      </c>
      <c r="AX14" s="72" t="s">
        <v>2140</v>
      </c>
      <c r="AY14" s="70" t="s">
        <v>5233</v>
      </c>
      <c r="AZ14" s="70" t="s">
        <v>5167</v>
      </c>
      <c r="BA14" s="73">
        <v>274156</v>
      </c>
      <c r="BB14" s="70" t="s">
        <v>256</v>
      </c>
      <c r="BC14" s="70" t="s">
        <v>256</v>
      </c>
      <c r="BD14" s="70" t="s">
        <v>256</v>
      </c>
      <c r="BE14" s="70" t="s">
        <v>256</v>
      </c>
      <c r="BF14" s="70" t="s">
        <v>5234</v>
      </c>
      <c r="BG14" s="69" t="s">
        <v>5118</v>
      </c>
    </row>
    <row r="15" spans="1:60" x14ac:dyDescent="0.25">
      <c r="A15" s="70" t="s">
        <v>251</v>
      </c>
      <c r="B15" s="70" t="s">
        <v>256</v>
      </c>
      <c r="C15" s="70">
        <v>2021100052458602</v>
      </c>
      <c r="D15" s="71">
        <v>43770</v>
      </c>
      <c r="E15" s="70" t="s">
        <v>254</v>
      </c>
      <c r="F15" s="70" t="s">
        <v>255</v>
      </c>
      <c r="G15" s="70" t="s">
        <v>256</v>
      </c>
      <c r="H15" s="70" t="s">
        <v>256</v>
      </c>
      <c r="I15" s="70" t="s">
        <v>256</v>
      </c>
      <c r="J15" s="72" t="s">
        <v>252</v>
      </c>
      <c r="K15" s="72" t="s">
        <v>253</v>
      </c>
      <c r="L15" s="70" t="s">
        <v>257</v>
      </c>
      <c r="M15" s="70" t="s">
        <v>256</v>
      </c>
      <c r="N15" s="70" t="s">
        <v>256</v>
      </c>
      <c r="O15" s="70" t="s">
        <v>5109</v>
      </c>
      <c r="P15" s="72" t="s">
        <v>252</v>
      </c>
      <c r="Q15" s="72" t="s">
        <v>259</v>
      </c>
      <c r="R15" s="70" t="s">
        <v>260</v>
      </c>
      <c r="S15" s="70" t="s">
        <v>261</v>
      </c>
      <c r="T15" s="70" t="s">
        <v>1569</v>
      </c>
      <c r="U15" s="70" t="s">
        <v>1570</v>
      </c>
      <c r="V15" s="70" t="s">
        <v>5235</v>
      </c>
      <c r="W15" s="70" t="s">
        <v>1572</v>
      </c>
      <c r="X15" s="70" t="s">
        <v>1203</v>
      </c>
      <c r="Y15" s="70" t="s">
        <v>304</v>
      </c>
      <c r="Z15" s="70" t="s">
        <v>268</v>
      </c>
      <c r="AA15" s="70" t="s">
        <v>269</v>
      </c>
      <c r="AB15" s="73">
        <v>300000</v>
      </c>
      <c r="AC15" s="73">
        <v>0</v>
      </c>
      <c r="AD15" s="70" t="s">
        <v>5236</v>
      </c>
      <c r="AE15" s="70" t="s">
        <v>5237</v>
      </c>
      <c r="AF15" s="70" t="s">
        <v>362</v>
      </c>
      <c r="AG15" s="70" t="s">
        <v>496</v>
      </c>
      <c r="AH15" s="70" t="s">
        <v>256</v>
      </c>
      <c r="AI15" s="70" t="s">
        <v>224</v>
      </c>
      <c r="AJ15" s="70" t="s">
        <v>5238</v>
      </c>
      <c r="AK15" s="70" t="s">
        <v>5239</v>
      </c>
      <c r="AL15" s="70" t="s">
        <v>2473</v>
      </c>
      <c r="AM15" s="72" t="s">
        <v>2349</v>
      </c>
      <c r="AN15" s="72" t="s">
        <v>2349</v>
      </c>
      <c r="AO15" s="73">
        <v>8330</v>
      </c>
      <c r="AP15" s="70" t="s">
        <v>209</v>
      </c>
      <c r="AQ15" s="72" t="s">
        <v>2409</v>
      </c>
      <c r="AR15" s="72" t="s">
        <v>2708</v>
      </c>
      <c r="AS15" s="72" t="s">
        <v>2708</v>
      </c>
      <c r="AT15" s="70" t="s">
        <v>373</v>
      </c>
      <c r="AU15" s="70" t="s">
        <v>373</v>
      </c>
      <c r="AV15" s="70" t="s">
        <v>184</v>
      </c>
      <c r="AW15" s="70" t="s">
        <v>5114</v>
      </c>
      <c r="AX15" s="72" t="s">
        <v>2671</v>
      </c>
      <c r="AY15" s="70" t="s">
        <v>5240</v>
      </c>
      <c r="AZ15" s="70" t="s">
        <v>5241</v>
      </c>
      <c r="BA15" s="73">
        <v>173782</v>
      </c>
      <c r="BB15" s="70" t="s">
        <v>256</v>
      </c>
      <c r="BC15" s="70" t="s">
        <v>256</v>
      </c>
      <c r="BD15" s="70" t="s">
        <v>256</v>
      </c>
      <c r="BE15" s="70" t="s">
        <v>256</v>
      </c>
      <c r="BF15" s="70" t="s">
        <v>5242</v>
      </c>
      <c r="BG15" s="69" t="s">
        <v>5118</v>
      </c>
    </row>
    <row r="16" spans="1:60" x14ac:dyDescent="0.25">
      <c r="A16" s="70" t="s">
        <v>251</v>
      </c>
      <c r="B16" s="70" t="s">
        <v>256</v>
      </c>
      <c r="C16" s="70">
        <v>2021100052464024</v>
      </c>
      <c r="D16" s="71">
        <v>43770</v>
      </c>
      <c r="E16" s="70" t="s">
        <v>254</v>
      </c>
      <c r="F16" s="70" t="s">
        <v>255</v>
      </c>
      <c r="G16" s="70" t="s">
        <v>256</v>
      </c>
      <c r="H16" s="70" t="s">
        <v>256</v>
      </c>
      <c r="I16" s="70" t="s">
        <v>256</v>
      </c>
      <c r="J16" s="72" t="s">
        <v>252</v>
      </c>
      <c r="K16" s="72" t="s">
        <v>253</v>
      </c>
      <c r="L16" s="70" t="s">
        <v>257</v>
      </c>
      <c r="M16" s="70" t="s">
        <v>256</v>
      </c>
      <c r="N16" s="70" t="s">
        <v>256</v>
      </c>
      <c r="O16" s="70" t="s">
        <v>5109</v>
      </c>
      <c r="P16" s="72" t="s">
        <v>252</v>
      </c>
      <c r="Q16" s="72" t="s">
        <v>259</v>
      </c>
      <c r="R16" s="70" t="s">
        <v>260</v>
      </c>
      <c r="S16" s="70" t="s">
        <v>261</v>
      </c>
      <c r="T16" s="70" t="s">
        <v>1843</v>
      </c>
      <c r="U16" s="70" t="s">
        <v>1844</v>
      </c>
      <c r="V16" s="70" t="s">
        <v>5243</v>
      </c>
      <c r="W16" s="70" t="s">
        <v>3596</v>
      </c>
      <c r="X16" s="70" t="s">
        <v>421</v>
      </c>
      <c r="Y16" s="70" t="s">
        <v>422</v>
      </c>
      <c r="Z16" s="70" t="s">
        <v>268</v>
      </c>
      <c r="AA16" s="70" t="s">
        <v>512</v>
      </c>
      <c r="AB16" s="73">
        <v>300000</v>
      </c>
      <c r="AC16" s="73">
        <v>0</v>
      </c>
      <c r="AD16" s="70" t="s">
        <v>5244</v>
      </c>
      <c r="AE16" s="70" t="s">
        <v>3071</v>
      </c>
      <c r="AF16" s="70" t="s">
        <v>362</v>
      </c>
      <c r="AG16" s="70" t="s">
        <v>496</v>
      </c>
      <c r="AH16" s="70" t="s">
        <v>256</v>
      </c>
      <c r="AI16" s="70" t="s">
        <v>222</v>
      </c>
      <c r="AJ16" s="70" t="s">
        <v>5245</v>
      </c>
      <c r="AK16" s="70" t="s">
        <v>1998</v>
      </c>
      <c r="AL16" s="70" t="s">
        <v>431</v>
      </c>
      <c r="AM16" s="72" t="s">
        <v>2409</v>
      </c>
      <c r="AN16" s="72" t="s">
        <v>5246</v>
      </c>
      <c r="AO16" s="73">
        <v>19564</v>
      </c>
      <c r="AP16" s="70" t="s">
        <v>210</v>
      </c>
      <c r="AQ16" s="72" t="s">
        <v>2562</v>
      </c>
      <c r="AR16" s="72" t="s">
        <v>2562</v>
      </c>
      <c r="AS16" s="72" t="s">
        <v>2562</v>
      </c>
      <c r="AT16" s="70" t="s">
        <v>373</v>
      </c>
      <c r="AU16" s="70" t="s">
        <v>373</v>
      </c>
      <c r="AV16" s="70" t="s">
        <v>184</v>
      </c>
      <c r="AW16" s="70" t="s">
        <v>5114</v>
      </c>
      <c r="AX16" s="72" t="s">
        <v>1594</v>
      </c>
      <c r="AY16" s="70" t="s">
        <v>5247</v>
      </c>
      <c r="AZ16" s="70" t="s">
        <v>5248</v>
      </c>
      <c r="BA16" s="73">
        <v>241185</v>
      </c>
      <c r="BB16" s="70" t="s">
        <v>256</v>
      </c>
      <c r="BC16" s="70" t="s">
        <v>290</v>
      </c>
      <c r="BD16" s="70" t="s">
        <v>291</v>
      </c>
      <c r="BE16" s="70" t="s">
        <v>5249</v>
      </c>
      <c r="BF16" s="70" t="s">
        <v>5250</v>
      </c>
      <c r="BG16" s="69" t="s">
        <v>5118</v>
      </c>
    </row>
    <row r="17" spans="1:59" x14ac:dyDescent="0.25">
      <c r="A17" s="70" t="s">
        <v>251</v>
      </c>
      <c r="B17" s="70" t="s">
        <v>256</v>
      </c>
      <c r="C17" s="70">
        <v>2021100052471316</v>
      </c>
      <c r="D17" s="71">
        <v>43770</v>
      </c>
      <c r="E17" s="70" t="s">
        <v>254</v>
      </c>
      <c r="F17" s="70" t="s">
        <v>255</v>
      </c>
      <c r="G17" s="70" t="s">
        <v>256</v>
      </c>
      <c r="H17" s="70" t="s">
        <v>256</v>
      </c>
      <c r="I17" s="70" t="s">
        <v>256</v>
      </c>
      <c r="J17" s="72" t="s">
        <v>252</v>
      </c>
      <c r="K17" s="72" t="s">
        <v>253</v>
      </c>
      <c r="L17" s="70" t="s">
        <v>257</v>
      </c>
      <c r="M17" s="70" t="s">
        <v>256</v>
      </c>
      <c r="N17" s="70" t="s">
        <v>256</v>
      </c>
      <c r="O17" s="70" t="s">
        <v>5109</v>
      </c>
      <c r="P17" s="72" t="s">
        <v>252</v>
      </c>
      <c r="Q17" s="72" t="s">
        <v>259</v>
      </c>
      <c r="R17" s="70" t="s">
        <v>260</v>
      </c>
      <c r="S17" s="70" t="s">
        <v>261</v>
      </c>
      <c r="T17" s="70" t="s">
        <v>3285</v>
      </c>
      <c r="U17" s="70" t="s">
        <v>3286</v>
      </c>
      <c r="V17" s="70" t="s">
        <v>5251</v>
      </c>
      <c r="W17" s="70" t="s">
        <v>3288</v>
      </c>
      <c r="X17" s="70" t="s">
        <v>385</v>
      </c>
      <c r="Y17" s="70" t="s">
        <v>304</v>
      </c>
      <c r="Z17" s="70" t="s">
        <v>268</v>
      </c>
      <c r="AA17" s="70" t="s">
        <v>269</v>
      </c>
      <c r="AB17" s="73">
        <v>300000</v>
      </c>
      <c r="AC17" s="73">
        <v>0</v>
      </c>
      <c r="AD17" s="70" t="s">
        <v>5252</v>
      </c>
      <c r="AE17" s="70" t="s">
        <v>5253</v>
      </c>
      <c r="AF17" s="70" t="s">
        <v>5254</v>
      </c>
      <c r="AG17" s="70" t="s">
        <v>5255</v>
      </c>
      <c r="AH17" s="70" t="s">
        <v>256</v>
      </c>
      <c r="AI17" s="70" t="s">
        <v>222</v>
      </c>
      <c r="AJ17" s="70" t="s">
        <v>5256</v>
      </c>
      <c r="AK17" s="70" t="s">
        <v>345</v>
      </c>
      <c r="AL17" s="70" t="s">
        <v>279</v>
      </c>
      <c r="AM17" s="72" t="s">
        <v>2562</v>
      </c>
      <c r="AN17" s="72" t="s">
        <v>1585</v>
      </c>
      <c r="AO17" s="73">
        <v>28476</v>
      </c>
      <c r="AP17" s="70" t="s">
        <v>211</v>
      </c>
      <c r="AQ17" s="72" t="s">
        <v>2224</v>
      </c>
      <c r="AR17" s="72" t="s">
        <v>2224</v>
      </c>
      <c r="AS17" s="72" t="s">
        <v>2224</v>
      </c>
      <c r="AT17" s="70" t="s">
        <v>373</v>
      </c>
      <c r="AU17" s="70" t="s">
        <v>373</v>
      </c>
      <c r="AV17" s="70" t="s">
        <v>184</v>
      </c>
      <c r="AW17" s="70" t="s">
        <v>5114</v>
      </c>
      <c r="AX17" s="72" t="s">
        <v>3076</v>
      </c>
      <c r="AY17" s="70" t="s">
        <v>5257</v>
      </c>
      <c r="AZ17" s="70" t="s">
        <v>5258</v>
      </c>
      <c r="BA17" s="73">
        <v>0</v>
      </c>
      <c r="BB17" s="70" t="s">
        <v>256</v>
      </c>
      <c r="BC17" s="70" t="s">
        <v>290</v>
      </c>
      <c r="BD17" s="70" t="s">
        <v>291</v>
      </c>
      <c r="BE17" s="70" t="s">
        <v>5259</v>
      </c>
      <c r="BF17" s="70" t="s">
        <v>5260</v>
      </c>
      <c r="BG17" s="69" t="s">
        <v>5118</v>
      </c>
    </row>
    <row r="18" spans="1:59" x14ac:dyDescent="0.25">
      <c r="A18" s="70" t="s">
        <v>251</v>
      </c>
      <c r="B18" s="70" t="s">
        <v>256</v>
      </c>
      <c r="C18" s="70">
        <v>2021100052472090</v>
      </c>
      <c r="D18" s="71">
        <v>43770</v>
      </c>
      <c r="E18" s="70" t="s">
        <v>254</v>
      </c>
      <c r="F18" s="70" t="s">
        <v>255</v>
      </c>
      <c r="G18" s="70" t="s">
        <v>256</v>
      </c>
      <c r="H18" s="70" t="s">
        <v>256</v>
      </c>
      <c r="I18" s="70" t="s">
        <v>256</v>
      </c>
      <c r="J18" s="72" t="s">
        <v>252</v>
      </c>
      <c r="K18" s="72" t="s">
        <v>253</v>
      </c>
      <c r="L18" s="70" t="s">
        <v>257</v>
      </c>
      <c r="M18" s="70" t="s">
        <v>256</v>
      </c>
      <c r="N18" s="70" t="s">
        <v>256</v>
      </c>
      <c r="O18" s="70" t="s">
        <v>5109</v>
      </c>
      <c r="P18" s="72" t="s">
        <v>252</v>
      </c>
      <c r="Q18" s="72" t="s">
        <v>259</v>
      </c>
      <c r="R18" s="70" t="s">
        <v>260</v>
      </c>
      <c r="S18" s="70" t="s">
        <v>261</v>
      </c>
      <c r="T18" s="70" t="s">
        <v>2276</v>
      </c>
      <c r="U18" s="70" t="s">
        <v>2277</v>
      </c>
      <c r="V18" s="70" t="s">
        <v>5261</v>
      </c>
      <c r="W18" s="70" t="s">
        <v>2276</v>
      </c>
      <c r="X18" s="70" t="s">
        <v>421</v>
      </c>
      <c r="Y18" s="70" t="s">
        <v>422</v>
      </c>
      <c r="Z18" s="70" t="s">
        <v>268</v>
      </c>
      <c r="AA18" s="70" t="s">
        <v>203</v>
      </c>
      <c r="AB18" s="73">
        <v>300000</v>
      </c>
      <c r="AC18" s="73">
        <v>0</v>
      </c>
      <c r="AD18" s="70" t="s">
        <v>5262</v>
      </c>
      <c r="AE18" s="70" t="s">
        <v>610</v>
      </c>
      <c r="AF18" s="70" t="s">
        <v>272</v>
      </c>
      <c r="AG18" s="70" t="s">
        <v>611</v>
      </c>
      <c r="AH18" s="70" t="s">
        <v>256</v>
      </c>
      <c r="AI18" s="70" t="s">
        <v>222</v>
      </c>
      <c r="AJ18" s="70" t="s">
        <v>5263</v>
      </c>
      <c r="AK18" s="70" t="s">
        <v>5264</v>
      </c>
      <c r="AL18" s="70" t="s">
        <v>574</v>
      </c>
      <c r="AM18" s="72" t="s">
        <v>1973</v>
      </c>
      <c r="AN18" s="72" t="s">
        <v>1973</v>
      </c>
      <c r="AO18" s="73">
        <v>58500</v>
      </c>
      <c r="AP18" s="70" t="s">
        <v>213</v>
      </c>
      <c r="AQ18" s="72" t="s">
        <v>1972</v>
      </c>
      <c r="AR18" s="72" t="s">
        <v>1972</v>
      </c>
      <c r="AS18" s="72" t="s">
        <v>5265</v>
      </c>
      <c r="AT18" s="70" t="s">
        <v>5147</v>
      </c>
      <c r="AU18" s="70" t="s">
        <v>232</v>
      </c>
      <c r="AV18" s="70" t="s">
        <v>184</v>
      </c>
      <c r="AW18" s="70" t="s">
        <v>5148</v>
      </c>
      <c r="AX18" s="72" t="s">
        <v>1972</v>
      </c>
      <c r="AY18" s="70" t="s">
        <v>5266</v>
      </c>
      <c r="AZ18" s="70" t="s">
        <v>5267</v>
      </c>
      <c r="BA18" s="73">
        <v>101080</v>
      </c>
      <c r="BB18" s="70" t="s">
        <v>256</v>
      </c>
      <c r="BC18" s="70" t="s">
        <v>256</v>
      </c>
      <c r="BD18" s="70" t="s">
        <v>256</v>
      </c>
      <c r="BE18" s="70" t="s">
        <v>256</v>
      </c>
      <c r="BF18" s="70" t="s">
        <v>256</v>
      </c>
      <c r="BG18" s="69" t="s">
        <v>5118</v>
      </c>
    </row>
    <row r="19" spans="1:59" x14ac:dyDescent="0.25">
      <c r="A19" s="70" t="s">
        <v>251</v>
      </c>
      <c r="B19" s="70" t="s">
        <v>256</v>
      </c>
      <c r="C19" s="70">
        <v>2021100052483351</v>
      </c>
      <c r="D19" s="71">
        <v>43770</v>
      </c>
      <c r="E19" s="70" t="s">
        <v>254</v>
      </c>
      <c r="F19" s="70" t="s">
        <v>255</v>
      </c>
      <c r="G19" s="70" t="s">
        <v>256</v>
      </c>
      <c r="H19" s="70" t="s">
        <v>256</v>
      </c>
      <c r="I19" s="70" t="s">
        <v>256</v>
      </c>
      <c r="J19" s="72" t="s">
        <v>252</v>
      </c>
      <c r="K19" s="72" t="s">
        <v>253</v>
      </c>
      <c r="L19" s="70" t="s">
        <v>257</v>
      </c>
      <c r="M19" s="70" t="s">
        <v>256</v>
      </c>
      <c r="N19" s="70" t="s">
        <v>256</v>
      </c>
      <c r="O19" s="70" t="s">
        <v>5109</v>
      </c>
      <c r="P19" s="72" t="s">
        <v>252</v>
      </c>
      <c r="Q19" s="72" t="s">
        <v>259</v>
      </c>
      <c r="R19" s="70" t="s">
        <v>260</v>
      </c>
      <c r="S19" s="70" t="s">
        <v>261</v>
      </c>
      <c r="T19" s="70" t="s">
        <v>5268</v>
      </c>
      <c r="U19" s="70" t="s">
        <v>5269</v>
      </c>
      <c r="V19" s="70" t="s">
        <v>5270</v>
      </c>
      <c r="W19" s="70" t="s">
        <v>5271</v>
      </c>
      <c r="X19" s="70" t="s">
        <v>2054</v>
      </c>
      <c r="Y19" s="70" t="s">
        <v>471</v>
      </c>
      <c r="Z19" s="70" t="s">
        <v>268</v>
      </c>
      <c r="AA19" s="70" t="s">
        <v>512</v>
      </c>
      <c r="AB19" s="73">
        <v>300000</v>
      </c>
      <c r="AC19" s="73">
        <v>0</v>
      </c>
      <c r="AD19" s="70" t="s">
        <v>5272</v>
      </c>
      <c r="AE19" s="70" t="s">
        <v>550</v>
      </c>
      <c r="AF19" s="70" t="s">
        <v>272</v>
      </c>
      <c r="AG19" s="70" t="s">
        <v>308</v>
      </c>
      <c r="AH19" s="70" t="s">
        <v>256</v>
      </c>
      <c r="AI19" s="70" t="s">
        <v>222</v>
      </c>
      <c r="AJ19" s="70" t="s">
        <v>5273</v>
      </c>
      <c r="AK19" s="70" t="s">
        <v>5274</v>
      </c>
      <c r="AL19" s="70" t="s">
        <v>2473</v>
      </c>
      <c r="AM19" s="72" t="s">
        <v>3151</v>
      </c>
      <c r="AN19" s="72" t="s">
        <v>3765</v>
      </c>
      <c r="AO19" s="73">
        <v>151213</v>
      </c>
      <c r="AP19" s="70" t="s">
        <v>216</v>
      </c>
      <c r="AQ19" s="72" t="s">
        <v>3092</v>
      </c>
      <c r="AR19" s="72" t="s">
        <v>3050</v>
      </c>
      <c r="AS19" s="72" t="s">
        <v>5275</v>
      </c>
      <c r="AT19" s="70" t="s">
        <v>5147</v>
      </c>
      <c r="AU19" s="70" t="s">
        <v>232</v>
      </c>
      <c r="AV19" s="70" t="s">
        <v>184</v>
      </c>
      <c r="AW19" s="70" t="s">
        <v>5148</v>
      </c>
      <c r="AX19" s="72" t="s">
        <v>3740</v>
      </c>
      <c r="AY19" s="70" t="s">
        <v>5276</v>
      </c>
      <c r="AZ19" s="70" t="s">
        <v>5277</v>
      </c>
      <c r="BA19" s="73">
        <v>300000</v>
      </c>
      <c r="BB19" s="70" t="s">
        <v>256</v>
      </c>
      <c r="BC19" s="70" t="s">
        <v>256</v>
      </c>
      <c r="BD19" s="70" t="s">
        <v>256</v>
      </c>
      <c r="BE19" s="70" t="s">
        <v>256</v>
      </c>
      <c r="BF19" s="70" t="s">
        <v>5278</v>
      </c>
      <c r="BG19" s="69" t="s">
        <v>5118</v>
      </c>
    </row>
    <row r="20" spans="1:59" x14ac:dyDescent="0.25">
      <c r="A20" s="70" t="s">
        <v>251</v>
      </c>
      <c r="B20" s="70" t="s">
        <v>256</v>
      </c>
      <c r="C20" s="70">
        <v>2021100052493841</v>
      </c>
      <c r="D20" s="71">
        <v>43770</v>
      </c>
      <c r="E20" s="70" t="s">
        <v>254</v>
      </c>
      <c r="F20" s="70" t="s">
        <v>255</v>
      </c>
      <c r="G20" s="70" t="s">
        <v>256</v>
      </c>
      <c r="H20" s="70" t="s">
        <v>256</v>
      </c>
      <c r="I20" s="70" t="s">
        <v>256</v>
      </c>
      <c r="J20" s="72" t="s">
        <v>252</v>
      </c>
      <c r="K20" s="72" t="s">
        <v>253</v>
      </c>
      <c r="L20" s="70" t="s">
        <v>257</v>
      </c>
      <c r="M20" s="70" t="s">
        <v>256</v>
      </c>
      <c r="N20" s="70" t="s">
        <v>256</v>
      </c>
      <c r="O20" s="70" t="s">
        <v>5109</v>
      </c>
      <c r="P20" s="72" t="s">
        <v>252</v>
      </c>
      <c r="Q20" s="72" t="s">
        <v>259</v>
      </c>
      <c r="R20" s="70" t="s">
        <v>260</v>
      </c>
      <c r="S20" s="70" t="s">
        <v>261</v>
      </c>
      <c r="T20" s="70" t="s">
        <v>5279</v>
      </c>
      <c r="U20" s="70" t="s">
        <v>5280</v>
      </c>
      <c r="V20" s="70" t="s">
        <v>5281</v>
      </c>
      <c r="W20" s="70" t="s">
        <v>5282</v>
      </c>
      <c r="X20" s="70" t="s">
        <v>626</v>
      </c>
      <c r="Y20" s="70" t="s">
        <v>511</v>
      </c>
      <c r="Z20" s="70" t="s">
        <v>268</v>
      </c>
      <c r="AA20" s="70" t="s">
        <v>512</v>
      </c>
      <c r="AB20" s="73">
        <v>300000</v>
      </c>
      <c r="AC20" s="73">
        <v>0</v>
      </c>
      <c r="AD20" s="70" t="s">
        <v>5283</v>
      </c>
      <c r="AE20" s="70" t="s">
        <v>5284</v>
      </c>
      <c r="AF20" s="70" t="s">
        <v>5285</v>
      </c>
      <c r="AG20" s="70" t="s">
        <v>5286</v>
      </c>
      <c r="AH20" s="70" t="s">
        <v>296</v>
      </c>
      <c r="AI20" s="70" t="s">
        <v>221</v>
      </c>
      <c r="AJ20" s="70" t="s">
        <v>5287</v>
      </c>
      <c r="AK20" s="70" t="s">
        <v>5288</v>
      </c>
      <c r="AL20" s="70" t="s">
        <v>5125</v>
      </c>
      <c r="AM20" s="72" t="s">
        <v>3372</v>
      </c>
      <c r="AN20" s="72" t="s">
        <v>3718</v>
      </c>
      <c r="AO20" s="73">
        <v>21014</v>
      </c>
      <c r="AP20" s="70" t="s">
        <v>211</v>
      </c>
      <c r="AQ20" s="72" t="s">
        <v>3265</v>
      </c>
      <c r="AR20" s="72" t="s">
        <v>3265</v>
      </c>
      <c r="AS20" s="72" t="s">
        <v>3265</v>
      </c>
      <c r="AT20" s="70" t="s">
        <v>373</v>
      </c>
      <c r="AU20" s="70" t="s">
        <v>373</v>
      </c>
      <c r="AV20" s="70" t="s">
        <v>184</v>
      </c>
      <c r="AW20" s="70" t="s">
        <v>5114</v>
      </c>
      <c r="AX20" s="72" t="s">
        <v>3670</v>
      </c>
      <c r="AY20" s="70" t="s">
        <v>5289</v>
      </c>
      <c r="AZ20" s="70" t="s">
        <v>5290</v>
      </c>
      <c r="BA20" s="73">
        <v>300000</v>
      </c>
      <c r="BB20" s="70" t="s">
        <v>256</v>
      </c>
      <c r="BC20" s="70" t="s">
        <v>290</v>
      </c>
      <c r="BD20" s="70" t="s">
        <v>291</v>
      </c>
      <c r="BE20" s="70" t="s">
        <v>5291</v>
      </c>
      <c r="BF20" s="70" t="s">
        <v>5292</v>
      </c>
      <c r="BG20" s="69" t="s">
        <v>5118</v>
      </c>
    </row>
    <row r="21" spans="1:59" x14ac:dyDescent="0.25">
      <c r="A21" s="70" t="s">
        <v>251</v>
      </c>
      <c r="B21" s="70" t="s">
        <v>256</v>
      </c>
      <c r="C21" s="70">
        <v>2021100052490155</v>
      </c>
      <c r="D21" s="71">
        <v>43770</v>
      </c>
      <c r="E21" s="70" t="s">
        <v>254</v>
      </c>
      <c r="F21" s="70" t="s">
        <v>255</v>
      </c>
      <c r="G21" s="70" t="s">
        <v>256</v>
      </c>
      <c r="H21" s="70" t="s">
        <v>256</v>
      </c>
      <c r="I21" s="70" t="s">
        <v>256</v>
      </c>
      <c r="J21" s="72" t="s">
        <v>252</v>
      </c>
      <c r="K21" s="72" t="s">
        <v>253</v>
      </c>
      <c r="L21" s="70" t="s">
        <v>257</v>
      </c>
      <c r="M21" s="70" t="s">
        <v>256</v>
      </c>
      <c r="N21" s="70" t="s">
        <v>256</v>
      </c>
      <c r="O21" s="70" t="s">
        <v>5109</v>
      </c>
      <c r="P21" s="72" t="s">
        <v>252</v>
      </c>
      <c r="Q21" s="72" t="s">
        <v>259</v>
      </c>
      <c r="R21" s="70" t="s">
        <v>260</v>
      </c>
      <c r="S21" s="70" t="s">
        <v>261</v>
      </c>
      <c r="T21" s="70" t="s">
        <v>5293</v>
      </c>
      <c r="U21" s="70" t="s">
        <v>5294</v>
      </c>
      <c r="V21" s="70" t="s">
        <v>5295</v>
      </c>
      <c r="W21" s="70" t="s">
        <v>5296</v>
      </c>
      <c r="X21" s="70" t="s">
        <v>945</v>
      </c>
      <c r="Y21" s="70" t="s">
        <v>422</v>
      </c>
      <c r="Z21" s="70" t="s">
        <v>268</v>
      </c>
      <c r="AA21" s="70" t="s">
        <v>512</v>
      </c>
      <c r="AB21" s="73">
        <v>300000</v>
      </c>
      <c r="AC21" s="73">
        <v>0</v>
      </c>
      <c r="AD21" s="70" t="s">
        <v>5297</v>
      </c>
      <c r="AE21" s="70" t="s">
        <v>3751</v>
      </c>
      <c r="AF21" s="70" t="s">
        <v>362</v>
      </c>
      <c r="AG21" s="70" t="s">
        <v>3752</v>
      </c>
      <c r="AH21" s="70" t="s">
        <v>3753</v>
      </c>
      <c r="AI21" s="70" t="s">
        <v>222</v>
      </c>
      <c r="AJ21" s="70" t="s">
        <v>5298</v>
      </c>
      <c r="AK21" s="70" t="s">
        <v>5299</v>
      </c>
      <c r="AL21" s="70" t="s">
        <v>3591</v>
      </c>
      <c r="AM21" s="72" t="s">
        <v>3151</v>
      </c>
      <c r="AN21" s="72" t="s">
        <v>3050</v>
      </c>
      <c r="AO21" s="73">
        <v>10506</v>
      </c>
      <c r="AP21" s="70" t="s">
        <v>210</v>
      </c>
      <c r="AQ21" s="72" t="s">
        <v>3718</v>
      </c>
      <c r="AR21" s="72" t="s">
        <v>3372</v>
      </c>
      <c r="AS21" s="72" t="s">
        <v>3372</v>
      </c>
      <c r="AT21" s="70" t="s">
        <v>373</v>
      </c>
      <c r="AU21" s="70" t="s">
        <v>373</v>
      </c>
      <c r="AV21" s="70" t="s">
        <v>184</v>
      </c>
      <c r="AW21" s="70" t="s">
        <v>5114</v>
      </c>
      <c r="AX21" s="72" t="s">
        <v>1598</v>
      </c>
      <c r="AY21" s="70" t="s">
        <v>5300</v>
      </c>
      <c r="AZ21" s="70" t="s">
        <v>5301</v>
      </c>
      <c r="BA21" s="73">
        <v>300000</v>
      </c>
      <c r="BB21" s="70" t="s">
        <v>256</v>
      </c>
      <c r="BC21" s="70" t="s">
        <v>256</v>
      </c>
      <c r="BD21" s="70" t="s">
        <v>256</v>
      </c>
      <c r="BE21" s="70" t="s">
        <v>256</v>
      </c>
      <c r="BF21" s="70" t="s">
        <v>5302</v>
      </c>
      <c r="BG21" s="69" t="s">
        <v>5118</v>
      </c>
    </row>
    <row r="22" spans="1:59" x14ac:dyDescent="0.25">
      <c r="A22" s="70" t="s">
        <v>251</v>
      </c>
      <c r="B22" s="70" t="s">
        <v>256</v>
      </c>
      <c r="C22" s="70">
        <v>2021100052491484</v>
      </c>
      <c r="D22" s="71">
        <v>43770</v>
      </c>
      <c r="E22" s="70" t="s">
        <v>254</v>
      </c>
      <c r="F22" s="70" t="s">
        <v>255</v>
      </c>
      <c r="G22" s="70" t="s">
        <v>256</v>
      </c>
      <c r="H22" s="70" t="s">
        <v>256</v>
      </c>
      <c r="I22" s="70" t="s">
        <v>256</v>
      </c>
      <c r="J22" s="72" t="s">
        <v>252</v>
      </c>
      <c r="K22" s="72" t="s">
        <v>253</v>
      </c>
      <c r="L22" s="70" t="s">
        <v>257</v>
      </c>
      <c r="M22" s="70" t="s">
        <v>256</v>
      </c>
      <c r="N22" s="70" t="s">
        <v>256</v>
      </c>
      <c r="O22" s="70" t="s">
        <v>5109</v>
      </c>
      <c r="P22" s="72" t="s">
        <v>252</v>
      </c>
      <c r="Q22" s="72" t="s">
        <v>259</v>
      </c>
      <c r="R22" s="70" t="s">
        <v>260</v>
      </c>
      <c r="S22" s="70" t="s">
        <v>261</v>
      </c>
      <c r="T22" s="70" t="s">
        <v>1569</v>
      </c>
      <c r="U22" s="70" t="s">
        <v>1570</v>
      </c>
      <c r="V22" s="70" t="s">
        <v>5235</v>
      </c>
      <c r="W22" s="70" t="s">
        <v>2736</v>
      </c>
      <c r="X22" s="70" t="s">
        <v>2011</v>
      </c>
      <c r="Y22" s="70" t="s">
        <v>1848</v>
      </c>
      <c r="Z22" s="70" t="s">
        <v>268</v>
      </c>
      <c r="AA22" s="70" t="s">
        <v>512</v>
      </c>
      <c r="AB22" s="73">
        <v>300000</v>
      </c>
      <c r="AC22" s="73">
        <v>0</v>
      </c>
      <c r="AD22" s="70" t="s">
        <v>5303</v>
      </c>
      <c r="AE22" s="70" t="s">
        <v>5304</v>
      </c>
      <c r="AF22" s="70" t="s">
        <v>362</v>
      </c>
      <c r="AG22" s="70" t="s">
        <v>496</v>
      </c>
      <c r="AH22" s="70" t="s">
        <v>256</v>
      </c>
      <c r="AI22" s="70" t="s">
        <v>224</v>
      </c>
      <c r="AJ22" s="70" t="s">
        <v>5305</v>
      </c>
      <c r="AK22" s="70" t="s">
        <v>5306</v>
      </c>
      <c r="AL22" s="70" t="s">
        <v>706</v>
      </c>
      <c r="AM22" s="72" t="s">
        <v>1378</v>
      </c>
      <c r="AN22" s="72" t="s">
        <v>1378</v>
      </c>
      <c r="AO22" s="73">
        <v>5199</v>
      </c>
      <c r="AP22" s="70" t="s">
        <v>209</v>
      </c>
      <c r="AQ22" s="72" t="s">
        <v>2860</v>
      </c>
      <c r="AR22" s="72" t="s">
        <v>2860</v>
      </c>
      <c r="AS22" s="72" t="s">
        <v>2860</v>
      </c>
      <c r="AT22" s="70" t="s">
        <v>373</v>
      </c>
      <c r="AU22" s="70" t="s">
        <v>373</v>
      </c>
      <c r="AV22" s="70" t="s">
        <v>184</v>
      </c>
      <c r="AW22" s="70" t="s">
        <v>5114</v>
      </c>
      <c r="AX22" s="72" t="s">
        <v>1598</v>
      </c>
      <c r="AY22" s="70" t="s">
        <v>5307</v>
      </c>
      <c r="AZ22" s="70" t="s">
        <v>5308</v>
      </c>
      <c r="BA22" s="73">
        <v>173782</v>
      </c>
      <c r="BB22" s="70" t="s">
        <v>256</v>
      </c>
      <c r="BC22" s="70" t="s">
        <v>256</v>
      </c>
      <c r="BD22" s="70" t="s">
        <v>256</v>
      </c>
      <c r="BE22" s="70" t="s">
        <v>256</v>
      </c>
      <c r="BF22" s="70" t="s">
        <v>5309</v>
      </c>
      <c r="BG22" s="69" t="s">
        <v>5118</v>
      </c>
    </row>
    <row r="23" spans="1:59" x14ac:dyDescent="0.25">
      <c r="A23" s="70" t="s">
        <v>251</v>
      </c>
      <c r="B23" s="70" t="s">
        <v>256</v>
      </c>
      <c r="C23" s="70">
        <v>2021100052526175</v>
      </c>
      <c r="D23" s="71">
        <v>43770</v>
      </c>
      <c r="E23" s="70" t="s">
        <v>254</v>
      </c>
      <c r="F23" s="70" t="s">
        <v>255</v>
      </c>
      <c r="G23" s="70" t="s">
        <v>256</v>
      </c>
      <c r="H23" s="70" t="s">
        <v>256</v>
      </c>
      <c r="I23" s="70" t="s">
        <v>256</v>
      </c>
      <c r="J23" s="72" t="s">
        <v>252</v>
      </c>
      <c r="K23" s="72" t="s">
        <v>253</v>
      </c>
      <c r="L23" s="70" t="s">
        <v>257</v>
      </c>
      <c r="M23" s="70" t="s">
        <v>256</v>
      </c>
      <c r="N23" s="70" t="s">
        <v>256</v>
      </c>
      <c r="O23" s="70" t="s">
        <v>5109</v>
      </c>
      <c r="P23" s="72" t="s">
        <v>252</v>
      </c>
      <c r="Q23" s="72" t="s">
        <v>259</v>
      </c>
      <c r="R23" s="70" t="s">
        <v>260</v>
      </c>
      <c r="S23" s="70" t="s">
        <v>261</v>
      </c>
      <c r="T23" s="70" t="s">
        <v>3680</v>
      </c>
      <c r="U23" s="70" t="s">
        <v>3681</v>
      </c>
      <c r="V23" s="70" t="s">
        <v>5310</v>
      </c>
      <c r="W23" s="70" t="s">
        <v>3680</v>
      </c>
      <c r="X23" s="70" t="s">
        <v>626</v>
      </c>
      <c r="Y23" s="70" t="s">
        <v>511</v>
      </c>
      <c r="Z23" s="70" t="s">
        <v>268</v>
      </c>
      <c r="AA23" s="70" t="s">
        <v>203</v>
      </c>
      <c r="AB23" s="73">
        <v>300000</v>
      </c>
      <c r="AC23" s="73">
        <v>0</v>
      </c>
      <c r="AD23" s="70" t="s">
        <v>5311</v>
      </c>
      <c r="AE23" s="70" t="s">
        <v>568</v>
      </c>
      <c r="AF23" s="70" t="s">
        <v>272</v>
      </c>
      <c r="AG23" s="70" t="s">
        <v>569</v>
      </c>
      <c r="AH23" s="70" t="s">
        <v>256</v>
      </c>
      <c r="AI23" s="70" t="s">
        <v>223</v>
      </c>
      <c r="AJ23" s="70" t="s">
        <v>5312</v>
      </c>
      <c r="AK23" s="70" t="s">
        <v>5313</v>
      </c>
      <c r="AL23" s="70" t="s">
        <v>3591</v>
      </c>
      <c r="AM23" s="72" t="s">
        <v>1629</v>
      </c>
      <c r="AN23" s="72" t="s">
        <v>1629</v>
      </c>
      <c r="AO23" s="73">
        <v>64680</v>
      </c>
      <c r="AP23" s="70" t="s">
        <v>213</v>
      </c>
      <c r="AQ23" s="72" t="s">
        <v>1629</v>
      </c>
      <c r="AR23" s="72" t="s">
        <v>1629</v>
      </c>
      <c r="AS23" s="72" t="s">
        <v>5314</v>
      </c>
      <c r="AT23" s="70" t="s">
        <v>5147</v>
      </c>
      <c r="AU23" s="70" t="s">
        <v>232</v>
      </c>
      <c r="AV23" s="70" t="s">
        <v>184</v>
      </c>
      <c r="AW23" s="70" t="s">
        <v>5148</v>
      </c>
      <c r="AX23" s="72" t="s">
        <v>1629</v>
      </c>
      <c r="AY23" s="70" t="s">
        <v>5315</v>
      </c>
      <c r="AZ23" s="70" t="s">
        <v>5316</v>
      </c>
      <c r="BA23" s="73">
        <v>259823</v>
      </c>
      <c r="BB23" s="70" t="s">
        <v>256</v>
      </c>
      <c r="BC23" s="70" t="s">
        <v>256</v>
      </c>
      <c r="BD23" s="70" t="s">
        <v>256</v>
      </c>
      <c r="BE23" s="70" t="s">
        <v>256</v>
      </c>
      <c r="BF23" s="70" t="s">
        <v>5317</v>
      </c>
      <c r="BG23" s="69" t="s">
        <v>5118</v>
      </c>
    </row>
    <row r="24" spans="1:59" x14ac:dyDescent="0.25">
      <c r="A24" s="70" t="s">
        <v>251</v>
      </c>
      <c r="B24" s="70" t="s">
        <v>256</v>
      </c>
      <c r="C24" s="70">
        <v>2021100052544981</v>
      </c>
      <c r="D24" s="71">
        <v>43770</v>
      </c>
      <c r="E24" s="70" t="s">
        <v>254</v>
      </c>
      <c r="F24" s="70" t="s">
        <v>255</v>
      </c>
      <c r="G24" s="70" t="s">
        <v>256</v>
      </c>
      <c r="H24" s="70" t="s">
        <v>256</v>
      </c>
      <c r="I24" s="70" t="s">
        <v>256</v>
      </c>
      <c r="J24" s="72" t="s">
        <v>252</v>
      </c>
      <c r="K24" s="72" t="s">
        <v>253</v>
      </c>
      <c r="L24" s="70" t="s">
        <v>257</v>
      </c>
      <c r="M24" s="70" t="s">
        <v>256</v>
      </c>
      <c r="N24" s="70" t="s">
        <v>256</v>
      </c>
      <c r="O24" s="70" t="s">
        <v>5109</v>
      </c>
      <c r="P24" s="72" t="s">
        <v>252</v>
      </c>
      <c r="Q24" s="72" t="s">
        <v>259</v>
      </c>
      <c r="R24" s="70" t="s">
        <v>260</v>
      </c>
      <c r="S24" s="70" t="s">
        <v>261</v>
      </c>
      <c r="T24" s="70" t="s">
        <v>5318</v>
      </c>
      <c r="U24" s="70" t="s">
        <v>5319</v>
      </c>
      <c r="V24" s="70" t="s">
        <v>5320</v>
      </c>
      <c r="W24" s="70" t="s">
        <v>5318</v>
      </c>
      <c r="X24" s="70" t="s">
        <v>5095</v>
      </c>
      <c r="Y24" s="70" t="s">
        <v>359</v>
      </c>
      <c r="Z24" s="70" t="s">
        <v>338</v>
      </c>
      <c r="AA24" s="70" t="s">
        <v>203</v>
      </c>
      <c r="AB24" s="73">
        <v>300000</v>
      </c>
      <c r="AC24" s="73">
        <v>0</v>
      </c>
      <c r="AD24" s="70" t="s">
        <v>5321</v>
      </c>
      <c r="AE24" s="70" t="s">
        <v>447</v>
      </c>
      <c r="AF24" s="70" t="s">
        <v>362</v>
      </c>
      <c r="AG24" s="70" t="s">
        <v>448</v>
      </c>
      <c r="AH24" s="70" t="s">
        <v>449</v>
      </c>
      <c r="AI24" s="70" t="s">
        <v>224</v>
      </c>
      <c r="AJ24" s="70" t="s">
        <v>5322</v>
      </c>
      <c r="AK24" s="70" t="s">
        <v>5323</v>
      </c>
      <c r="AL24" s="70" t="s">
        <v>368</v>
      </c>
      <c r="AM24" s="72" t="s">
        <v>3665</v>
      </c>
      <c r="AN24" s="72" t="s">
        <v>3665</v>
      </c>
      <c r="AO24" s="73">
        <v>4337</v>
      </c>
      <c r="AP24" s="70" t="s">
        <v>209</v>
      </c>
      <c r="AQ24" s="72" t="s">
        <v>3966</v>
      </c>
      <c r="AR24" s="72" t="s">
        <v>4017</v>
      </c>
      <c r="AS24" s="72" t="s">
        <v>4017</v>
      </c>
      <c r="AT24" s="70" t="s">
        <v>373</v>
      </c>
      <c r="AU24" s="70" t="s">
        <v>373</v>
      </c>
      <c r="AV24" s="70" t="s">
        <v>184</v>
      </c>
      <c r="AW24" s="70" t="s">
        <v>5114</v>
      </c>
      <c r="AX24" s="72" t="s">
        <v>3357</v>
      </c>
      <c r="AY24" s="70" t="s">
        <v>5324</v>
      </c>
      <c r="AZ24" s="70" t="s">
        <v>5325</v>
      </c>
      <c r="BA24" s="73">
        <v>300000</v>
      </c>
      <c r="BB24" s="70" t="s">
        <v>256</v>
      </c>
      <c r="BC24" s="70" t="s">
        <v>256</v>
      </c>
      <c r="BD24" s="70" t="s">
        <v>256</v>
      </c>
      <c r="BE24" s="70" t="s">
        <v>256</v>
      </c>
      <c r="BF24" s="70" t="s">
        <v>5326</v>
      </c>
      <c r="BG24" s="69" t="s">
        <v>5118</v>
      </c>
    </row>
    <row r="25" spans="1:59" ht="30" x14ac:dyDescent="0.25">
      <c r="A25" s="70" t="s">
        <v>251</v>
      </c>
      <c r="B25" s="70" t="s">
        <v>256</v>
      </c>
      <c r="C25" s="70">
        <v>2021100052570241</v>
      </c>
      <c r="D25" s="71">
        <v>43770</v>
      </c>
      <c r="E25" s="70" t="s">
        <v>254</v>
      </c>
      <c r="F25" s="70" t="s">
        <v>255</v>
      </c>
      <c r="G25" s="70" t="s">
        <v>256</v>
      </c>
      <c r="H25" s="70" t="s">
        <v>256</v>
      </c>
      <c r="I25" s="70" t="s">
        <v>256</v>
      </c>
      <c r="J25" s="72" t="s">
        <v>252</v>
      </c>
      <c r="K25" s="72" t="s">
        <v>253</v>
      </c>
      <c r="L25" s="70" t="s">
        <v>257</v>
      </c>
      <c r="M25" s="70" t="s">
        <v>256</v>
      </c>
      <c r="N25" s="70" t="s">
        <v>256</v>
      </c>
      <c r="O25" s="70" t="s">
        <v>5109</v>
      </c>
      <c r="P25" s="72" t="s">
        <v>252</v>
      </c>
      <c r="Q25" s="72" t="s">
        <v>259</v>
      </c>
      <c r="R25" s="70" t="s">
        <v>260</v>
      </c>
      <c r="S25" s="70" t="s">
        <v>261</v>
      </c>
      <c r="T25" s="70" t="s">
        <v>4441</v>
      </c>
      <c r="U25" s="70" t="s">
        <v>4442</v>
      </c>
      <c r="V25" s="70" t="s">
        <v>5327</v>
      </c>
      <c r="W25" s="70" t="s">
        <v>5328</v>
      </c>
      <c r="X25" s="70" t="s">
        <v>1439</v>
      </c>
      <c r="Y25" s="70" t="s">
        <v>1440</v>
      </c>
      <c r="Z25" s="70" t="s">
        <v>268</v>
      </c>
      <c r="AA25" s="70" t="s">
        <v>512</v>
      </c>
      <c r="AB25" s="73">
        <v>300000</v>
      </c>
      <c r="AC25" s="73">
        <v>0</v>
      </c>
      <c r="AD25" s="70" t="s">
        <v>5329</v>
      </c>
      <c r="AE25" s="70" t="s">
        <v>5330</v>
      </c>
      <c r="AF25" s="70" t="s">
        <v>362</v>
      </c>
      <c r="AG25" s="70" t="s">
        <v>496</v>
      </c>
      <c r="AH25" s="70" t="s">
        <v>256</v>
      </c>
      <c r="AI25" s="70" t="s">
        <v>5331</v>
      </c>
      <c r="AJ25" s="70" t="s">
        <v>5332</v>
      </c>
      <c r="AK25" s="70" t="s">
        <v>3348</v>
      </c>
      <c r="AL25" s="70" t="s">
        <v>3349</v>
      </c>
      <c r="AM25" s="72" t="s">
        <v>4394</v>
      </c>
      <c r="AN25" s="72" t="s">
        <v>4394</v>
      </c>
      <c r="AO25" s="73">
        <v>13655</v>
      </c>
      <c r="AP25" s="70" t="s">
        <v>210</v>
      </c>
      <c r="AQ25" s="72" t="s">
        <v>4091</v>
      </c>
      <c r="AR25" s="72" t="s">
        <v>4477</v>
      </c>
      <c r="AS25" s="72" t="s">
        <v>4477</v>
      </c>
      <c r="AT25" s="70" t="s">
        <v>373</v>
      </c>
      <c r="AU25" s="70" t="s">
        <v>373</v>
      </c>
      <c r="AV25" s="70" t="s">
        <v>184</v>
      </c>
      <c r="AW25" s="70" t="s">
        <v>5114</v>
      </c>
      <c r="AX25" s="72" t="s">
        <v>1617</v>
      </c>
      <c r="AY25" s="179" t="s">
        <v>5333</v>
      </c>
      <c r="AZ25" s="179" t="s">
        <v>5334</v>
      </c>
      <c r="BA25" s="73">
        <v>180136</v>
      </c>
      <c r="BB25" s="70" t="s">
        <v>256</v>
      </c>
      <c r="BC25" s="70" t="s">
        <v>256</v>
      </c>
      <c r="BD25" s="70" t="s">
        <v>256</v>
      </c>
      <c r="BE25" s="70" t="s">
        <v>256</v>
      </c>
      <c r="BF25" s="70" t="s">
        <v>5335</v>
      </c>
      <c r="BG25" s="69" t="s">
        <v>5118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H43"/>
  <sheetViews>
    <sheetView showGridLines="0" topLeftCell="AZ1" workbookViewId="0">
      <selection activeCell="BG9" sqref="BG9"/>
    </sheetView>
  </sheetViews>
  <sheetFormatPr defaultRowHeight="15" x14ac:dyDescent="0.25"/>
  <cols>
    <col min="1" max="1" width="9" style="70" bestFit="1" customWidth="1"/>
    <col min="2" max="2" width="3.7109375" style="70" customWidth="1"/>
    <col min="3" max="3" width="10.5703125" style="70" customWidth="1"/>
    <col min="4" max="4" width="13.5703125" style="71" bestFit="1" customWidth="1"/>
    <col min="5" max="5" width="33.5703125" style="70" customWidth="1"/>
    <col min="6" max="6" width="10.28515625" style="70" bestFit="1" customWidth="1"/>
    <col min="7" max="7" width="10.5703125" style="70" customWidth="1"/>
    <col min="8" max="8" width="9.42578125" style="70" customWidth="1"/>
    <col min="9" max="9" width="10.140625" style="70" bestFit="1" customWidth="1"/>
    <col min="10" max="10" width="12" style="72" customWidth="1"/>
    <col min="11" max="11" width="11.7109375" style="72" bestFit="1" customWidth="1"/>
    <col min="12" max="12" width="9.7109375" style="70" bestFit="1" customWidth="1"/>
    <col min="13" max="13" width="10.42578125" style="70" bestFit="1" customWidth="1"/>
    <col min="14" max="14" width="11.42578125" style="70" bestFit="1" customWidth="1"/>
    <col min="15" max="15" width="18.85546875" style="70" customWidth="1"/>
    <col min="16" max="16" width="14.7109375" style="72" customWidth="1"/>
    <col min="17" max="17" width="13.85546875" style="72" bestFit="1" customWidth="1"/>
    <col min="18" max="18" width="4.42578125" style="70" customWidth="1"/>
    <col min="19" max="19" width="30" style="70" bestFit="1" customWidth="1"/>
    <col min="20" max="20" width="33.5703125" style="70" bestFit="1" customWidth="1"/>
    <col min="21" max="21" width="9.5703125" style="70" customWidth="1"/>
    <col min="22" max="22" width="16.42578125" style="70" bestFit="1" customWidth="1"/>
    <col min="23" max="23" width="30.140625" style="70" bestFit="1" customWidth="1"/>
    <col min="24" max="24" width="4.42578125" style="70" customWidth="1"/>
    <col min="25" max="25" width="8.85546875" style="70" bestFit="1" customWidth="1"/>
    <col min="26" max="26" width="7.5703125" style="70" customWidth="1"/>
    <col min="27" max="27" width="12.7109375" style="70" bestFit="1" customWidth="1"/>
    <col min="28" max="28" width="7.42578125" style="73" customWidth="1"/>
    <col min="29" max="29" width="7" style="73" customWidth="1"/>
    <col min="30" max="30" width="11.5703125" style="70" customWidth="1"/>
    <col min="31" max="31" width="62" style="70" bestFit="1" customWidth="1"/>
    <col min="32" max="32" width="14.140625" style="70" customWidth="1"/>
    <col min="33" max="33" width="9.28515625" style="70" customWidth="1"/>
    <col min="34" max="34" width="27.5703125" style="70" bestFit="1" customWidth="1"/>
    <col min="35" max="35" width="14.7109375" style="70" bestFit="1" customWidth="1"/>
    <col min="36" max="36" width="131.140625" style="70" bestFit="1" customWidth="1"/>
    <col min="37" max="37" width="9.85546875" style="70" customWidth="1"/>
    <col min="38" max="38" width="57.28515625" style="70" bestFit="1" customWidth="1"/>
    <col min="39" max="40" width="11.7109375" style="72" bestFit="1" customWidth="1"/>
    <col min="41" max="41" width="12.7109375" style="73" bestFit="1" customWidth="1"/>
    <col min="42" max="42" width="18.140625" style="70" bestFit="1" customWidth="1"/>
    <col min="43" max="44" width="11.7109375" style="72" bestFit="1" customWidth="1"/>
    <col min="45" max="45" width="23" style="72" bestFit="1" customWidth="1"/>
    <col min="46" max="46" width="18.85546875" style="70" customWidth="1"/>
    <col min="47" max="47" width="14.7109375" style="70" bestFit="1" customWidth="1"/>
    <col min="48" max="48" width="7" style="70" customWidth="1"/>
    <col min="49" max="49" width="22.5703125" style="70" bestFit="1" customWidth="1"/>
    <col min="50" max="50" width="11.7109375" style="72" bestFit="1" customWidth="1"/>
    <col min="51" max="51" width="158.85546875" style="179" customWidth="1"/>
    <col min="52" max="52" width="255.7109375" style="179" customWidth="1"/>
    <col min="53" max="53" width="7" style="73" customWidth="1"/>
    <col min="54" max="54" width="5.42578125" style="70" customWidth="1"/>
    <col min="55" max="55" width="8.42578125" style="70" customWidth="1"/>
    <col min="56" max="56" width="17.7109375" style="70" customWidth="1"/>
    <col min="57" max="57" width="245.85546875" style="70" bestFit="1" customWidth="1"/>
    <col min="58" max="58" width="24" style="70" customWidth="1"/>
    <col min="59" max="59" width="18.42578125" style="69" customWidth="1"/>
    <col min="60" max="16384" width="9.140625" style="69"/>
  </cols>
  <sheetData>
    <row r="1" spans="1:60" x14ac:dyDescent="0.25">
      <c r="A1" s="65" t="s">
        <v>60</v>
      </c>
      <c r="B1" s="65" t="s">
        <v>137</v>
      </c>
      <c r="C1" s="65" t="s">
        <v>138</v>
      </c>
      <c r="D1" s="66" t="s">
        <v>139</v>
      </c>
      <c r="E1" s="65" t="s">
        <v>140</v>
      </c>
      <c r="F1" s="65" t="s">
        <v>141</v>
      </c>
      <c r="G1" s="65" t="s">
        <v>64</v>
      </c>
      <c r="H1" s="65" t="s">
        <v>98</v>
      </c>
      <c r="I1" s="65" t="s">
        <v>142</v>
      </c>
      <c r="J1" s="67" t="s">
        <v>143</v>
      </c>
      <c r="K1" s="67" t="s">
        <v>144</v>
      </c>
      <c r="L1" s="65" t="s">
        <v>145</v>
      </c>
      <c r="M1" s="65" t="s">
        <v>146</v>
      </c>
      <c r="N1" s="65" t="s">
        <v>160</v>
      </c>
      <c r="O1" s="65" t="s">
        <v>147</v>
      </c>
      <c r="P1" s="67" t="s">
        <v>65</v>
      </c>
      <c r="Q1" s="67" t="s">
        <v>66</v>
      </c>
      <c r="R1" s="65" t="s">
        <v>148</v>
      </c>
      <c r="S1" s="65" t="s">
        <v>149</v>
      </c>
      <c r="T1" s="65" t="s">
        <v>67</v>
      </c>
      <c r="U1" s="65" t="s">
        <v>161</v>
      </c>
      <c r="V1" s="65" t="s">
        <v>20</v>
      </c>
      <c r="W1" s="65" t="s">
        <v>150</v>
      </c>
      <c r="X1" s="65" t="s">
        <v>22</v>
      </c>
      <c r="Y1" s="65" t="s">
        <v>69</v>
      </c>
      <c r="Z1" s="65" t="s">
        <v>23</v>
      </c>
      <c r="AA1" s="65" t="s">
        <v>24</v>
      </c>
      <c r="AB1" s="68" t="s">
        <v>25</v>
      </c>
      <c r="AC1" s="68" t="s">
        <v>70</v>
      </c>
      <c r="AD1" s="65" t="s">
        <v>26</v>
      </c>
      <c r="AE1" s="65" t="s">
        <v>47</v>
      </c>
      <c r="AF1" s="65" t="s">
        <v>27</v>
      </c>
      <c r="AG1" s="65" t="s">
        <v>73</v>
      </c>
      <c r="AH1" s="65" t="s">
        <v>152</v>
      </c>
      <c r="AI1" s="65" t="s">
        <v>28</v>
      </c>
      <c r="AJ1" s="65" t="s">
        <v>153</v>
      </c>
      <c r="AK1" s="65" t="s">
        <v>48</v>
      </c>
      <c r="AL1" s="65" t="s">
        <v>30</v>
      </c>
      <c r="AM1" s="67" t="s">
        <v>31</v>
      </c>
      <c r="AN1" s="67" t="s">
        <v>32</v>
      </c>
      <c r="AO1" s="68" t="s">
        <v>162</v>
      </c>
      <c r="AP1" s="65" t="s">
        <v>78</v>
      </c>
      <c r="AQ1" s="67" t="s">
        <v>34</v>
      </c>
      <c r="AR1" s="67" t="s">
        <v>79</v>
      </c>
      <c r="AS1" s="67" t="s">
        <v>80</v>
      </c>
      <c r="AT1" s="65" t="s">
        <v>35</v>
      </c>
      <c r="AU1" s="65" t="s">
        <v>36</v>
      </c>
      <c r="AV1" s="65" t="s">
        <v>163</v>
      </c>
      <c r="AW1" s="65" t="s">
        <v>164</v>
      </c>
      <c r="AX1" s="67" t="s">
        <v>165</v>
      </c>
      <c r="AY1" s="65" t="s">
        <v>166</v>
      </c>
      <c r="AZ1" s="65" t="s">
        <v>167</v>
      </c>
      <c r="BA1" s="68" t="s">
        <v>91</v>
      </c>
      <c r="BB1" s="65" t="s">
        <v>157</v>
      </c>
      <c r="BC1" s="65" t="s">
        <v>93</v>
      </c>
      <c r="BD1" s="65" t="s">
        <v>94</v>
      </c>
      <c r="BE1" s="65" t="s">
        <v>95</v>
      </c>
      <c r="BF1" s="65" t="s">
        <v>240</v>
      </c>
      <c r="BG1" s="184" t="s">
        <v>229</v>
      </c>
      <c r="BH1" s="74"/>
    </row>
    <row r="2" spans="1:60" x14ac:dyDescent="0.25">
      <c r="A2" s="70" t="s">
        <v>251</v>
      </c>
      <c r="B2" s="70" t="s">
        <v>256</v>
      </c>
      <c r="C2" s="70">
        <v>2021100052356383</v>
      </c>
      <c r="D2" s="71">
        <v>43770</v>
      </c>
      <c r="E2" s="70" t="s">
        <v>254</v>
      </c>
      <c r="F2" s="70" t="s">
        <v>255</v>
      </c>
      <c r="G2" s="70" t="s">
        <v>256</v>
      </c>
      <c r="H2" s="70" t="s">
        <v>256</v>
      </c>
      <c r="I2" s="70" t="s">
        <v>256</v>
      </c>
      <c r="J2" s="72" t="s">
        <v>252</v>
      </c>
      <c r="K2" s="72" t="s">
        <v>253</v>
      </c>
      <c r="L2" s="70" t="s">
        <v>257</v>
      </c>
      <c r="M2" s="70" t="s">
        <v>256</v>
      </c>
      <c r="N2" s="70" t="s">
        <v>256</v>
      </c>
      <c r="O2" s="70" t="s">
        <v>5109</v>
      </c>
      <c r="P2" s="72" t="s">
        <v>252</v>
      </c>
      <c r="Q2" s="72" t="s">
        <v>259</v>
      </c>
      <c r="R2" s="70" t="s">
        <v>260</v>
      </c>
      <c r="S2" s="70" t="s">
        <v>261</v>
      </c>
      <c r="T2" s="70" t="s">
        <v>5336</v>
      </c>
      <c r="U2" s="70" t="s">
        <v>5337</v>
      </c>
      <c r="V2" s="70" t="s">
        <v>5338</v>
      </c>
      <c r="W2" s="70" t="s">
        <v>5336</v>
      </c>
      <c r="X2" s="70" t="s">
        <v>844</v>
      </c>
      <c r="Y2" s="70" t="s">
        <v>445</v>
      </c>
      <c r="Z2" s="70" t="s">
        <v>338</v>
      </c>
      <c r="AA2" s="70" t="s">
        <v>203</v>
      </c>
      <c r="AB2" s="73">
        <v>300000</v>
      </c>
      <c r="AC2" s="73">
        <v>0</v>
      </c>
      <c r="AD2" s="70" t="s">
        <v>5339</v>
      </c>
      <c r="AE2" s="70" t="s">
        <v>1639</v>
      </c>
      <c r="AF2" s="70" t="s">
        <v>272</v>
      </c>
      <c r="AG2" s="70" t="s">
        <v>1640</v>
      </c>
      <c r="AH2" s="70" t="s">
        <v>256</v>
      </c>
      <c r="AI2" s="70" t="s">
        <v>223</v>
      </c>
      <c r="AJ2" s="70" t="s">
        <v>5340</v>
      </c>
      <c r="AK2" s="70" t="s">
        <v>5341</v>
      </c>
      <c r="AL2" s="70" t="s">
        <v>535</v>
      </c>
      <c r="AM2" s="72" t="s">
        <v>393</v>
      </c>
      <c r="AN2" s="72" t="s">
        <v>369</v>
      </c>
      <c r="AO2" s="73">
        <v>37705</v>
      </c>
      <c r="AP2" s="70" t="s">
        <v>212</v>
      </c>
      <c r="AQ2" s="72" t="s">
        <v>281</v>
      </c>
      <c r="AR2" s="72" t="s">
        <v>281</v>
      </c>
      <c r="AS2" s="72" t="s">
        <v>5342</v>
      </c>
      <c r="AT2" s="70" t="s">
        <v>5147</v>
      </c>
      <c r="AU2" s="70" t="s">
        <v>232</v>
      </c>
      <c r="AV2" s="70" t="s">
        <v>5343</v>
      </c>
      <c r="AW2" s="70" t="s">
        <v>5344</v>
      </c>
      <c r="AX2" s="72" t="s">
        <v>282</v>
      </c>
      <c r="AY2" s="70" t="s">
        <v>5345</v>
      </c>
      <c r="AZ2" s="70" t="s">
        <v>5346</v>
      </c>
      <c r="BA2" s="73">
        <v>300000</v>
      </c>
      <c r="BB2" s="70" t="s">
        <v>256</v>
      </c>
      <c r="BC2" s="70" t="s">
        <v>256</v>
      </c>
      <c r="BD2" s="70" t="s">
        <v>256</v>
      </c>
      <c r="BE2" s="70" t="s">
        <v>256</v>
      </c>
      <c r="BF2" s="70" t="s">
        <v>5347</v>
      </c>
      <c r="BG2" s="69" t="s">
        <v>5118</v>
      </c>
    </row>
    <row r="3" spans="1:60" x14ac:dyDescent="0.25">
      <c r="A3" s="70" t="s">
        <v>251</v>
      </c>
      <c r="B3" s="70" t="s">
        <v>256</v>
      </c>
      <c r="C3" s="70">
        <v>2021100052363082</v>
      </c>
      <c r="D3" s="71">
        <v>43770</v>
      </c>
      <c r="E3" s="70" t="s">
        <v>254</v>
      </c>
      <c r="F3" s="70" t="s">
        <v>255</v>
      </c>
      <c r="G3" s="70" t="s">
        <v>256</v>
      </c>
      <c r="H3" s="70" t="s">
        <v>256</v>
      </c>
      <c r="I3" s="70" t="s">
        <v>256</v>
      </c>
      <c r="J3" s="72" t="s">
        <v>252</v>
      </c>
      <c r="K3" s="72" t="s">
        <v>253</v>
      </c>
      <c r="L3" s="70" t="s">
        <v>257</v>
      </c>
      <c r="M3" s="70" t="s">
        <v>256</v>
      </c>
      <c r="N3" s="70" t="s">
        <v>256</v>
      </c>
      <c r="O3" s="70" t="s">
        <v>5109</v>
      </c>
      <c r="P3" s="72" t="s">
        <v>252</v>
      </c>
      <c r="Q3" s="72" t="s">
        <v>259</v>
      </c>
      <c r="R3" s="70" t="s">
        <v>260</v>
      </c>
      <c r="S3" s="70" t="s">
        <v>261</v>
      </c>
      <c r="T3" s="70" t="s">
        <v>5348</v>
      </c>
      <c r="U3" s="70" t="s">
        <v>5349</v>
      </c>
      <c r="V3" s="70" t="s">
        <v>5350</v>
      </c>
      <c r="W3" s="70" t="s">
        <v>5351</v>
      </c>
      <c r="X3" s="70" t="s">
        <v>2716</v>
      </c>
      <c r="Y3" s="70" t="s">
        <v>471</v>
      </c>
      <c r="Z3" s="70" t="s">
        <v>268</v>
      </c>
      <c r="AA3" s="70" t="s">
        <v>512</v>
      </c>
      <c r="AB3" s="73">
        <v>300000</v>
      </c>
      <c r="AC3" s="73">
        <v>0</v>
      </c>
      <c r="AD3" s="70" t="s">
        <v>5352</v>
      </c>
      <c r="AE3" s="70" t="s">
        <v>5353</v>
      </c>
      <c r="AF3" s="70" t="s">
        <v>256</v>
      </c>
      <c r="AG3" s="70" t="s">
        <v>5220</v>
      </c>
      <c r="AH3" s="70" t="s">
        <v>256</v>
      </c>
      <c r="AI3" s="70" t="s">
        <v>222</v>
      </c>
      <c r="AJ3" s="70" t="s">
        <v>5354</v>
      </c>
      <c r="AK3" s="70" t="s">
        <v>256</v>
      </c>
      <c r="AL3" s="70" t="s">
        <v>2650</v>
      </c>
      <c r="AM3" s="72" t="s">
        <v>518</v>
      </c>
      <c r="AN3" s="72" t="s">
        <v>348</v>
      </c>
      <c r="AO3" s="73">
        <v>31000</v>
      </c>
      <c r="AP3" s="70" t="s">
        <v>212</v>
      </c>
      <c r="AQ3" s="72" t="s">
        <v>371</v>
      </c>
      <c r="AR3" s="72" t="s">
        <v>371</v>
      </c>
      <c r="AS3" s="72" t="s">
        <v>371</v>
      </c>
      <c r="AT3" s="70" t="s">
        <v>5355</v>
      </c>
      <c r="AU3" s="70" t="s">
        <v>373</v>
      </c>
      <c r="AV3" s="70" t="s">
        <v>5343</v>
      </c>
      <c r="AW3" s="70" t="s">
        <v>5356</v>
      </c>
      <c r="AX3" s="72" t="s">
        <v>787</v>
      </c>
      <c r="AY3" s="70" t="s">
        <v>5357</v>
      </c>
      <c r="AZ3" s="70" t="s">
        <v>256</v>
      </c>
      <c r="BA3" s="73">
        <v>300000</v>
      </c>
      <c r="BB3" s="70" t="s">
        <v>256</v>
      </c>
      <c r="BC3" s="70" t="s">
        <v>290</v>
      </c>
      <c r="BD3" s="70" t="s">
        <v>291</v>
      </c>
      <c r="BE3" s="70" t="s">
        <v>5358</v>
      </c>
      <c r="BF3" s="70" t="s">
        <v>5359</v>
      </c>
      <c r="BG3" s="69" t="s">
        <v>5118</v>
      </c>
    </row>
    <row r="4" spans="1:60" x14ac:dyDescent="0.25">
      <c r="A4" s="70" t="s">
        <v>251</v>
      </c>
      <c r="B4" s="70" t="s">
        <v>256</v>
      </c>
      <c r="C4" s="70">
        <v>2021100052420432</v>
      </c>
      <c r="D4" s="71">
        <v>43770</v>
      </c>
      <c r="E4" s="70" t="s">
        <v>254</v>
      </c>
      <c r="F4" s="70" t="s">
        <v>255</v>
      </c>
      <c r="G4" s="70" t="s">
        <v>256</v>
      </c>
      <c r="H4" s="70" t="s">
        <v>256</v>
      </c>
      <c r="I4" s="70" t="s">
        <v>256</v>
      </c>
      <c r="J4" s="72" t="s">
        <v>252</v>
      </c>
      <c r="K4" s="72" t="s">
        <v>253</v>
      </c>
      <c r="L4" s="70" t="s">
        <v>257</v>
      </c>
      <c r="M4" s="70" t="s">
        <v>256</v>
      </c>
      <c r="N4" s="70" t="s">
        <v>256</v>
      </c>
      <c r="O4" s="70" t="s">
        <v>5109</v>
      </c>
      <c r="P4" s="72" t="s">
        <v>252</v>
      </c>
      <c r="Q4" s="72" t="s">
        <v>259</v>
      </c>
      <c r="R4" s="70" t="s">
        <v>260</v>
      </c>
      <c r="S4" s="70" t="s">
        <v>261</v>
      </c>
      <c r="T4" s="70" t="s">
        <v>858</v>
      </c>
      <c r="U4" s="70" t="s">
        <v>859</v>
      </c>
      <c r="V4" s="70" t="s">
        <v>5360</v>
      </c>
      <c r="W4" s="70" t="s">
        <v>861</v>
      </c>
      <c r="X4" s="70" t="s">
        <v>844</v>
      </c>
      <c r="Y4" s="70" t="s">
        <v>445</v>
      </c>
      <c r="Z4" s="70" t="s">
        <v>268</v>
      </c>
      <c r="AA4" s="70" t="s">
        <v>269</v>
      </c>
      <c r="AB4" s="73">
        <v>300000</v>
      </c>
      <c r="AC4" s="73">
        <v>0</v>
      </c>
      <c r="AD4" s="70" t="s">
        <v>862</v>
      </c>
      <c r="AE4" s="70" t="s">
        <v>863</v>
      </c>
      <c r="AF4" s="70" t="s">
        <v>864</v>
      </c>
      <c r="AG4" s="70" t="s">
        <v>865</v>
      </c>
      <c r="AH4" s="70" t="s">
        <v>866</v>
      </c>
      <c r="AI4" s="70" t="s">
        <v>223</v>
      </c>
      <c r="AJ4" s="70" t="s">
        <v>5361</v>
      </c>
      <c r="AK4" s="70" t="s">
        <v>803</v>
      </c>
      <c r="AL4" s="70" t="s">
        <v>535</v>
      </c>
      <c r="AM4" s="72" t="s">
        <v>501</v>
      </c>
      <c r="AN4" s="72" t="s">
        <v>481</v>
      </c>
      <c r="AO4" s="73">
        <v>2900</v>
      </c>
      <c r="AP4" s="70" t="s">
        <v>209</v>
      </c>
      <c r="AQ4" s="72" t="s">
        <v>711</v>
      </c>
      <c r="AR4" s="72" t="s">
        <v>711</v>
      </c>
      <c r="AS4" s="72" t="s">
        <v>711</v>
      </c>
      <c r="AT4" s="70" t="s">
        <v>317</v>
      </c>
      <c r="AU4" s="70" t="s">
        <v>373</v>
      </c>
      <c r="AV4" s="70" t="s">
        <v>5343</v>
      </c>
      <c r="AW4" s="70" t="s">
        <v>5362</v>
      </c>
      <c r="AX4" s="72" t="s">
        <v>1837</v>
      </c>
      <c r="AY4" s="70" t="s">
        <v>5363</v>
      </c>
      <c r="AZ4" s="70" t="s">
        <v>256</v>
      </c>
      <c r="BA4" s="73">
        <v>206401</v>
      </c>
      <c r="BB4" s="70" t="s">
        <v>256</v>
      </c>
      <c r="BC4" s="70" t="s">
        <v>290</v>
      </c>
      <c r="BD4" s="70" t="s">
        <v>291</v>
      </c>
      <c r="BE4" s="70" t="s">
        <v>872</v>
      </c>
      <c r="BF4" s="70" t="s">
        <v>875</v>
      </c>
      <c r="BG4" s="69" t="s">
        <v>642</v>
      </c>
    </row>
    <row r="5" spans="1:60" x14ac:dyDescent="0.25">
      <c r="A5" s="70" t="s">
        <v>251</v>
      </c>
      <c r="B5" s="70" t="s">
        <v>256</v>
      </c>
      <c r="C5" s="70">
        <v>2021100052431073</v>
      </c>
      <c r="D5" s="71">
        <v>43770</v>
      </c>
      <c r="E5" s="70" t="s">
        <v>254</v>
      </c>
      <c r="F5" s="70" t="s">
        <v>255</v>
      </c>
      <c r="G5" s="70" t="s">
        <v>256</v>
      </c>
      <c r="H5" s="70" t="s">
        <v>256</v>
      </c>
      <c r="I5" s="70" t="s">
        <v>256</v>
      </c>
      <c r="J5" s="72" t="s">
        <v>252</v>
      </c>
      <c r="K5" s="72" t="s">
        <v>253</v>
      </c>
      <c r="L5" s="70" t="s">
        <v>257</v>
      </c>
      <c r="M5" s="70" t="s">
        <v>256</v>
      </c>
      <c r="N5" s="70" t="s">
        <v>256</v>
      </c>
      <c r="O5" s="70" t="s">
        <v>5109</v>
      </c>
      <c r="P5" s="72" t="s">
        <v>252</v>
      </c>
      <c r="Q5" s="72" t="s">
        <v>259</v>
      </c>
      <c r="R5" s="70" t="s">
        <v>260</v>
      </c>
      <c r="S5" s="70" t="s">
        <v>261</v>
      </c>
      <c r="T5" s="70" t="s">
        <v>1118</v>
      </c>
      <c r="U5" s="70" t="s">
        <v>1119</v>
      </c>
      <c r="V5" s="70" t="s">
        <v>5364</v>
      </c>
      <c r="W5" s="70" t="s">
        <v>1121</v>
      </c>
      <c r="X5" s="70" t="s">
        <v>566</v>
      </c>
      <c r="Y5" s="70" t="s">
        <v>493</v>
      </c>
      <c r="Z5" s="70" t="s">
        <v>268</v>
      </c>
      <c r="AA5" s="70" t="s">
        <v>269</v>
      </c>
      <c r="AB5" s="73">
        <v>300000</v>
      </c>
      <c r="AC5" s="73">
        <v>0</v>
      </c>
      <c r="AD5" s="70" t="s">
        <v>5365</v>
      </c>
      <c r="AE5" s="70" t="s">
        <v>5366</v>
      </c>
      <c r="AF5" s="70" t="s">
        <v>1124</v>
      </c>
      <c r="AG5" s="70" t="s">
        <v>1125</v>
      </c>
      <c r="AH5" s="70" t="s">
        <v>296</v>
      </c>
      <c r="AI5" s="70" t="s">
        <v>222</v>
      </c>
      <c r="AJ5" s="70" t="s">
        <v>5367</v>
      </c>
      <c r="AK5" s="70" t="s">
        <v>5368</v>
      </c>
      <c r="AL5" s="70" t="s">
        <v>555</v>
      </c>
      <c r="AM5" s="72" t="s">
        <v>432</v>
      </c>
      <c r="AN5" s="72" t="s">
        <v>786</v>
      </c>
      <c r="AO5" s="73">
        <v>96496</v>
      </c>
      <c r="AP5" s="70" t="s">
        <v>214</v>
      </c>
      <c r="AQ5" s="72" t="s">
        <v>1532</v>
      </c>
      <c r="AR5" s="72" t="s">
        <v>1330</v>
      </c>
      <c r="AS5" s="72" t="s">
        <v>1532</v>
      </c>
      <c r="AT5" s="70" t="s">
        <v>373</v>
      </c>
      <c r="AU5" s="70" t="s">
        <v>373</v>
      </c>
      <c r="AV5" s="70" t="s">
        <v>5343</v>
      </c>
      <c r="AW5" s="70" t="s">
        <v>5362</v>
      </c>
      <c r="AX5" s="72" t="s">
        <v>2779</v>
      </c>
      <c r="AY5" s="70" t="s">
        <v>5369</v>
      </c>
      <c r="AZ5" s="70" t="s">
        <v>5370</v>
      </c>
      <c r="BA5" s="73">
        <v>287599</v>
      </c>
      <c r="BB5" s="70" t="s">
        <v>256</v>
      </c>
      <c r="BC5" s="70" t="s">
        <v>256</v>
      </c>
      <c r="BD5" s="70" t="s">
        <v>256</v>
      </c>
      <c r="BE5" s="70" t="s">
        <v>256</v>
      </c>
      <c r="BF5" s="70" t="s">
        <v>5371</v>
      </c>
      <c r="BG5" s="69" t="s">
        <v>5118</v>
      </c>
    </row>
    <row r="6" spans="1:60" x14ac:dyDescent="0.25">
      <c r="A6" s="70" t="s">
        <v>251</v>
      </c>
      <c r="B6" s="70" t="s">
        <v>256</v>
      </c>
      <c r="C6" s="70">
        <v>2021100052387448</v>
      </c>
      <c r="D6" s="71">
        <v>43770</v>
      </c>
      <c r="E6" s="70" t="s">
        <v>254</v>
      </c>
      <c r="F6" s="70" t="s">
        <v>255</v>
      </c>
      <c r="G6" s="70" t="s">
        <v>256</v>
      </c>
      <c r="H6" s="70" t="s">
        <v>256</v>
      </c>
      <c r="I6" s="70" t="s">
        <v>256</v>
      </c>
      <c r="J6" s="72" t="s">
        <v>252</v>
      </c>
      <c r="K6" s="72" t="s">
        <v>253</v>
      </c>
      <c r="L6" s="70" t="s">
        <v>257</v>
      </c>
      <c r="M6" s="70" t="s">
        <v>256</v>
      </c>
      <c r="N6" s="70" t="s">
        <v>256</v>
      </c>
      <c r="O6" s="70" t="s">
        <v>5109</v>
      </c>
      <c r="P6" s="72" t="s">
        <v>252</v>
      </c>
      <c r="Q6" s="72" t="s">
        <v>259</v>
      </c>
      <c r="R6" s="70" t="s">
        <v>260</v>
      </c>
      <c r="S6" s="70" t="s">
        <v>261</v>
      </c>
      <c r="T6" s="70" t="s">
        <v>1317</v>
      </c>
      <c r="U6" s="70" t="s">
        <v>1318</v>
      </c>
      <c r="V6" s="70" t="s">
        <v>5372</v>
      </c>
      <c r="W6" s="70" t="s">
        <v>1320</v>
      </c>
      <c r="X6" s="70" t="s">
        <v>1261</v>
      </c>
      <c r="Y6" s="70" t="s">
        <v>267</v>
      </c>
      <c r="Z6" s="70" t="s">
        <v>268</v>
      </c>
      <c r="AA6" s="70" t="s">
        <v>269</v>
      </c>
      <c r="AB6" s="73">
        <v>300000</v>
      </c>
      <c r="AC6" s="73">
        <v>0</v>
      </c>
      <c r="AD6" s="70" t="s">
        <v>5373</v>
      </c>
      <c r="AE6" s="70" t="s">
        <v>1873</v>
      </c>
      <c r="AF6" s="70" t="s">
        <v>1874</v>
      </c>
      <c r="AG6" s="70" t="s">
        <v>1875</v>
      </c>
      <c r="AH6" s="70" t="s">
        <v>256</v>
      </c>
      <c r="AI6" s="70" t="s">
        <v>223</v>
      </c>
      <c r="AJ6" s="70" t="s">
        <v>5374</v>
      </c>
      <c r="AK6" s="70" t="s">
        <v>5375</v>
      </c>
      <c r="AL6" s="70" t="s">
        <v>368</v>
      </c>
      <c r="AM6" s="72" t="s">
        <v>787</v>
      </c>
      <c r="AN6" s="72" t="s">
        <v>952</v>
      </c>
      <c r="AO6" s="73">
        <v>328615</v>
      </c>
      <c r="AP6" s="70" t="s">
        <v>2177</v>
      </c>
      <c r="AQ6" s="72" t="s">
        <v>329</v>
      </c>
      <c r="AR6" s="72" t="s">
        <v>376</v>
      </c>
      <c r="AS6" s="72" t="s">
        <v>5376</v>
      </c>
      <c r="AT6" s="70" t="s">
        <v>5147</v>
      </c>
      <c r="AU6" s="70" t="s">
        <v>232</v>
      </c>
      <c r="AV6" s="70" t="s">
        <v>5343</v>
      </c>
      <c r="AW6" s="70" t="s">
        <v>5344</v>
      </c>
      <c r="AX6" s="72" t="s">
        <v>673</v>
      </c>
      <c r="AY6" s="70" t="s">
        <v>5377</v>
      </c>
      <c r="AZ6" s="70" t="s">
        <v>5378</v>
      </c>
      <c r="BA6" s="73">
        <v>11954</v>
      </c>
      <c r="BB6" s="70" t="s">
        <v>256</v>
      </c>
      <c r="BC6" s="70" t="s">
        <v>290</v>
      </c>
      <c r="BD6" s="70" t="s">
        <v>5379</v>
      </c>
      <c r="BE6" s="70" t="s">
        <v>5380</v>
      </c>
      <c r="BF6" s="70" t="s">
        <v>5381</v>
      </c>
      <c r="BG6" s="69" t="s">
        <v>5118</v>
      </c>
    </row>
    <row r="7" spans="1:60" x14ac:dyDescent="0.25">
      <c r="A7" s="70" t="s">
        <v>251</v>
      </c>
      <c r="B7" s="70" t="s">
        <v>256</v>
      </c>
      <c r="C7" s="70">
        <v>2021100052532816</v>
      </c>
      <c r="D7" s="71">
        <v>43770</v>
      </c>
      <c r="E7" s="70" t="s">
        <v>254</v>
      </c>
      <c r="F7" s="70" t="s">
        <v>255</v>
      </c>
      <c r="G7" s="70" t="s">
        <v>256</v>
      </c>
      <c r="H7" s="70" t="s">
        <v>256</v>
      </c>
      <c r="I7" s="70" t="s">
        <v>256</v>
      </c>
      <c r="J7" s="72" t="s">
        <v>252</v>
      </c>
      <c r="K7" s="72" t="s">
        <v>253</v>
      </c>
      <c r="L7" s="70" t="s">
        <v>257</v>
      </c>
      <c r="M7" s="70" t="s">
        <v>256</v>
      </c>
      <c r="N7" s="70" t="s">
        <v>256</v>
      </c>
      <c r="O7" s="70" t="s">
        <v>5109</v>
      </c>
      <c r="P7" s="72" t="s">
        <v>252</v>
      </c>
      <c r="Q7" s="72" t="s">
        <v>259</v>
      </c>
      <c r="R7" s="70" t="s">
        <v>260</v>
      </c>
      <c r="S7" s="70" t="s">
        <v>261</v>
      </c>
      <c r="T7" s="70" t="s">
        <v>1118</v>
      </c>
      <c r="U7" s="70" t="s">
        <v>1119</v>
      </c>
      <c r="V7" s="70" t="s">
        <v>5364</v>
      </c>
      <c r="W7" s="70" t="s">
        <v>1121</v>
      </c>
      <c r="X7" s="70" t="s">
        <v>566</v>
      </c>
      <c r="Y7" s="70" t="s">
        <v>493</v>
      </c>
      <c r="Z7" s="70" t="s">
        <v>268</v>
      </c>
      <c r="AA7" s="70" t="s">
        <v>269</v>
      </c>
      <c r="AB7" s="73">
        <v>300000</v>
      </c>
      <c r="AC7" s="73">
        <v>0</v>
      </c>
      <c r="AD7" s="70" t="s">
        <v>5382</v>
      </c>
      <c r="AE7" s="70" t="s">
        <v>1123</v>
      </c>
      <c r="AF7" s="70" t="s">
        <v>256</v>
      </c>
      <c r="AG7" s="70" t="s">
        <v>1125</v>
      </c>
      <c r="AH7" s="70" t="s">
        <v>5383</v>
      </c>
      <c r="AI7" s="70" t="s">
        <v>222</v>
      </c>
      <c r="AJ7" s="70" t="s">
        <v>5384</v>
      </c>
      <c r="AK7" s="70" t="s">
        <v>5385</v>
      </c>
      <c r="AL7" s="70" t="s">
        <v>555</v>
      </c>
      <c r="AM7" s="72" t="s">
        <v>369</v>
      </c>
      <c r="AN7" s="72" t="s">
        <v>372</v>
      </c>
      <c r="AO7" s="73">
        <v>196770</v>
      </c>
      <c r="AP7" s="70" t="s">
        <v>216</v>
      </c>
      <c r="AQ7" s="72" t="s">
        <v>2767</v>
      </c>
      <c r="AR7" s="72" t="s">
        <v>2767</v>
      </c>
      <c r="AS7" s="72" t="s">
        <v>2767</v>
      </c>
      <c r="AT7" s="70" t="s">
        <v>1275</v>
      </c>
      <c r="AU7" s="70" t="s">
        <v>373</v>
      </c>
      <c r="AV7" s="70" t="s">
        <v>5343</v>
      </c>
      <c r="AW7" s="70" t="s">
        <v>5362</v>
      </c>
      <c r="AX7" s="72" t="s">
        <v>3357</v>
      </c>
      <c r="AY7" s="70" t="s">
        <v>5386</v>
      </c>
      <c r="AZ7" s="70" t="s">
        <v>5387</v>
      </c>
      <c r="BA7" s="73">
        <v>287599</v>
      </c>
      <c r="BB7" s="70" t="s">
        <v>256</v>
      </c>
      <c r="BC7" s="70" t="s">
        <v>256</v>
      </c>
      <c r="BD7" s="70" t="s">
        <v>256</v>
      </c>
      <c r="BE7" s="70" t="s">
        <v>256</v>
      </c>
      <c r="BF7" s="70" t="s">
        <v>5388</v>
      </c>
      <c r="BG7" s="69" t="s">
        <v>5118</v>
      </c>
    </row>
    <row r="8" spans="1:60" x14ac:dyDescent="0.25">
      <c r="A8" s="70" t="s">
        <v>251</v>
      </c>
      <c r="B8" s="70" t="s">
        <v>256</v>
      </c>
      <c r="C8" s="70">
        <v>2021100052392961</v>
      </c>
      <c r="D8" s="71">
        <v>43770</v>
      </c>
      <c r="E8" s="70" t="s">
        <v>254</v>
      </c>
      <c r="F8" s="70" t="s">
        <v>255</v>
      </c>
      <c r="G8" s="70" t="s">
        <v>256</v>
      </c>
      <c r="H8" s="70" t="s">
        <v>256</v>
      </c>
      <c r="I8" s="70" t="s">
        <v>256</v>
      </c>
      <c r="J8" s="72" t="s">
        <v>252</v>
      </c>
      <c r="K8" s="72" t="s">
        <v>253</v>
      </c>
      <c r="L8" s="70" t="s">
        <v>257</v>
      </c>
      <c r="M8" s="70" t="s">
        <v>256</v>
      </c>
      <c r="N8" s="70" t="s">
        <v>256</v>
      </c>
      <c r="O8" s="70" t="s">
        <v>5109</v>
      </c>
      <c r="P8" s="72" t="s">
        <v>252</v>
      </c>
      <c r="Q8" s="72" t="s">
        <v>259</v>
      </c>
      <c r="R8" s="70" t="s">
        <v>260</v>
      </c>
      <c r="S8" s="70" t="s">
        <v>261</v>
      </c>
      <c r="T8" s="70" t="s">
        <v>355</v>
      </c>
      <c r="U8" s="70" t="s">
        <v>356</v>
      </c>
      <c r="V8" s="70" t="s">
        <v>5389</v>
      </c>
      <c r="W8" s="70" t="s">
        <v>1243</v>
      </c>
      <c r="X8" s="70" t="s">
        <v>1053</v>
      </c>
      <c r="Y8" s="70" t="s">
        <v>267</v>
      </c>
      <c r="Z8" s="70" t="s">
        <v>268</v>
      </c>
      <c r="AA8" s="70" t="s">
        <v>269</v>
      </c>
      <c r="AB8" s="73">
        <v>300000</v>
      </c>
      <c r="AC8" s="73">
        <v>0</v>
      </c>
      <c r="AD8" s="70" t="s">
        <v>5390</v>
      </c>
      <c r="AE8" s="70" t="s">
        <v>5391</v>
      </c>
      <c r="AF8" s="70" t="s">
        <v>256</v>
      </c>
      <c r="AG8" s="70" t="s">
        <v>296</v>
      </c>
      <c r="AH8" s="70" t="s">
        <v>256</v>
      </c>
      <c r="AI8" s="70" t="s">
        <v>222</v>
      </c>
      <c r="AJ8" s="70" t="s">
        <v>5392</v>
      </c>
      <c r="AK8" s="70" t="s">
        <v>779</v>
      </c>
      <c r="AL8" s="70" t="s">
        <v>555</v>
      </c>
      <c r="AM8" s="72" t="s">
        <v>818</v>
      </c>
      <c r="AN8" s="72" t="s">
        <v>5393</v>
      </c>
      <c r="AO8" s="73">
        <v>31000</v>
      </c>
      <c r="AP8" s="70" t="s">
        <v>212</v>
      </c>
      <c r="AQ8" s="72" t="s">
        <v>818</v>
      </c>
      <c r="AR8" s="72" t="s">
        <v>818</v>
      </c>
      <c r="AS8" s="72" t="s">
        <v>818</v>
      </c>
      <c r="AT8" s="70" t="s">
        <v>5355</v>
      </c>
      <c r="AU8" s="70" t="s">
        <v>373</v>
      </c>
      <c r="AV8" s="70" t="s">
        <v>5343</v>
      </c>
      <c r="AW8" s="70" t="s">
        <v>5356</v>
      </c>
      <c r="AX8" s="72" t="s">
        <v>1330</v>
      </c>
      <c r="AY8" s="70" t="s">
        <v>5394</v>
      </c>
      <c r="AZ8" s="70" t="s">
        <v>256</v>
      </c>
      <c r="BA8" s="73">
        <v>0</v>
      </c>
      <c r="BB8" s="70" t="s">
        <v>256</v>
      </c>
      <c r="BC8" s="70" t="s">
        <v>290</v>
      </c>
      <c r="BD8" s="70" t="s">
        <v>291</v>
      </c>
      <c r="BE8" s="70" t="s">
        <v>5395</v>
      </c>
      <c r="BF8" s="70" t="s">
        <v>5396</v>
      </c>
      <c r="BG8" s="69" t="s">
        <v>5118</v>
      </c>
    </row>
    <row r="9" spans="1:60" x14ac:dyDescent="0.25">
      <c r="A9" s="70" t="s">
        <v>251</v>
      </c>
      <c r="B9" s="70" t="s">
        <v>256</v>
      </c>
      <c r="C9" s="70">
        <v>2021100052404269</v>
      </c>
      <c r="D9" s="71">
        <v>43770</v>
      </c>
      <c r="E9" s="70" t="s">
        <v>254</v>
      </c>
      <c r="F9" s="70" t="s">
        <v>255</v>
      </c>
      <c r="G9" s="70" t="s">
        <v>256</v>
      </c>
      <c r="H9" s="70" t="s">
        <v>256</v>
      </c>
      <c r="I9" s="70" t="s">
        <v>256</v>
      </c>
      <c r="J9" s="72" t="s">
        <v>252</v>
      </c>
      <c r="K9" s="72" t="s">
        <v>253</v>
      </c>
      <c r="L9" s="70" t="s">
        <v>257</v>
      </c>
      <c r="M9" s="70" t="s">
        <v>256</v>
      </c>
      <c r="N9" s="70" t="s">
        <v>256</v>
      </c>
      <c r="O9" s="70" t="s">
        <v>5109</v>
      </c>
      <c r="P9" s="72" t="s">
        <v>252</v>
      </c>
      <c r="Q9" s="72" t="s">
        <v>259</v>
      </c>
      <c r="R9" s="70" t="s">
        <v>260</v>
      </c>
      <c r="S9" s="70" t="s">
        <v>261</v>
      </c>
      <c r="T9" s="70" t="s">
        <v>5397</v>
      </c>
      <c r="U9" s="70" t="s">
        <v>5398</v>
      </c>
      <c r="V9" s="70" t="s">
        <v>5399</v>
      </c>
      <c r="W9" s="70" t="s">
        <v>5397</v>
      </c>
      <c r="X9" s="70" t="s">
        <v>2054</v>
      </c>
      <c r="Y9" s="70" t="s">
        <v>471</v>
      </c>
      <c r="Z9" s="70" t="s">
        <v>338</v>
      </c>
      <c r="AA9" s="70" t="s">
        <v>203</v>
      </c>
      <c r="AB9" s="73">
        <v>300000</v>
      </c>
      <c r="AC9" s="73">
        <v>0</v>
      </c>
      <c r="AD9" s="70" t="s">
        <v>5400</v>
      </c>
      <c r="AE9" s="70" t="s">
        <v>2056</v>
      </c>
      <c r="AF9" s="70" t="s">
        <v>272</v>
      </c>
      <c r="AG9" s="70" t="s">
        <v>308</v>
      </c>
      <c r="AH9" s="70" t="s">
        <v>256</v>
      </c>
      <c r="AI9" s="70" t="s">
        <v>223</v>
      </c>
      <c r="AJ9" s="70" t="s">
        <v>5401</v>
      </c>
      <c r="AK9" s="70" t="s">
        <v>5402</v>
      </c>
      <c r="AL9" s="70" t="s">
        <v>368</v>
      </c>
      <c r="AM9" s="72" t="s">
        <v>673</v>
      </c>
      <c r="AN9" s="72" t="s">
        <v>708</v>
      </c>
      <c r="AO9" s="73">
        <v>78142</v>
      </c>
      <c r="AP9" s="70" t="s">
        <v>214</v>
      </c>
      <c r="AQ9" s="72" t="s">
        <v>938</v>
      </c>
      <c r="AR9" s="72" t="s">
        <v>938</v>
      </c>
      <c r="AS9" s="72" t="s">
        <v>5403</v>
      </c>
      <c r="AT9" s="70" t="s">
        <v>5147</v>
      </c>
      <c r="AU9" s="70" t="s">
        <v>232</v>
      </c>
      <c r="AV9" s="70" t="s">
        <v>5343</v>
      </c>
      <c r="AW9" s="70" t="s">
        <v>5344</v>
      </c>
      <c r="AX9" s="72" t="s">
        <v>2462</v>
      </c>
      <c r="AY9" s="70" t="s">
        <v>5404</v>
      </c>
      <c r="AZ9" s="70" t="s">
        <v>5405</v>
      </c>
      <c r="BA9" s="73">
        <v>300000</v>
      </c>
      <c r="BB9" s="70" t="s">
        <v>256</v>
      </c>
      <c r="BC9" s="70" t="s">
        <v>256</v>
      </c>
      <c r="BD9" s="70" t="s">
        <v>256</v>
      </c>
      <c r="BE9" s="70" t="s">
        <v>256</v>
      </c>
      <c r="BF9" s="70" t="s">
        <v>5406</v>
      </c>
      <c r="BG9" s="69" t="s">
        <v>5118</v>
      </c>
    </row>
    <row r="10" spans="1:60" x14ac:dyDescent="0.25">
      <c r="A10" s="70" t="s">
        <v>251</v>
      </c>
      <c r="B10" s="70" t="s">
        <v>256</v>
      </c>
      <c r="C10" s="70">
        <v>2021100052406107</v>
      </c>
      <c r="D10" s="71">
        <v>43770</v>
      </c>
      <c r="E10" s="70" t="s">
        <v>254</v>
      </c>
      <c r="F10" s="70" t="s">
        <v>255</v>
      </c>
      <c r="G10" s="70" t="s">
        <v>256</v>
      </c>
      <c r="H10" s="70" t="s">
        <v>256</v>
      </c>
      <c r="I10" s="70" t="s">
        <v>256</v>
      </c>
      <c r="J10" s="72" t="s">
        <v>252</v>
      </c>
      <c r="K10" s="72" t="s">
        <v>253</v>
      </c>
      <c r="L10" s="70" t="s">
        <v>257</v>
      </c>
      <c r="M10" s="70" t="s">
        <v>256</v>
      </c>
      <c r="N10" s="70" t="s">
        <v>256</v>
      </c>
      <c r="O10" s="70" t="s">
        <v>5109</v>
      </c>
      <c r="P10" s="72" t="s">
        <v>252</v>
      </c>
      <c r="Q10" s="72" t="s">
        <v>259</v>
      </c>
      <c r="R10" s="70" t="s">
        <v>260</v>
      </c>
      <c r="S10" s="70" t="s">
        <v>261</v>
      </c>
      <c r="T10" s="70" t="s">
        <v>2241</v>
      </c>
      <c r="U10" s="70" t="s">
        <v>2242</v>
      </c>
      <c r="V10" s="70" t="s">
        <v>5407</v>
      </c>
      <c r="W10" s="70" t="s">
        <v>2244</v>
      </c>
      <c r="X10" s="70" t="s">
        <v>1389</v>
      </c>
      <c r="Y10" s="70" t="s">
        <v>422</v>
      </c>
      <c r="Z10" s="70" t="s">
        <v>268</v>
      </c>
      <c r="AA10" s="70" t="s">
        <v>512</v>
      </c>
      <c r="AB10" s="73">
        <v>300000</v>
      </c>
      <c r="AC10" s="73">
        <v>0</v>
      </c>
      <c r="AD10" s="70" t="s">
        <v>5408</v>
      </c>
      <c r="AE10" s="70" t="s">
        <v>610</v>
      </c>
      <c r="AF10" s="70" t="s">
        <v>272</v>
      </c>
      <c r="AG10" s="70" t="s">
        <v>611</v>
      </c>
      <c r="AH10" s="70" t="s">
        <v>256</v>
      </c>
      <c r="AI10" s="70" t="s">
        <v>222</v>
      </c>
      <c r="AJ10" s="70" t="s">
        <v>5409</v>
      </c>
      <c r="AK10" s="70" t="s">
        <v>1325</v>
      </c>
      <c r="AL10" s="70" t="s">
        <v>368</v>
      </c>
      <c r="AM10" s="72" t="s">
        <v>827</v>
      </c>
      <c r="AN10" s="72" t="s">
        <v>826</v>
      </c>
      <c r="AO10" s="73">
        <v>90000</v>
      </c>
      <c r="AP10" s="70" t="s">
        <v>214</v>
      </c>
      <c r="AQ10" s="72" t="s">
        <v>322</v>
      </c>
      <c r="AR10" s="72" t="s">
        <v>322</v>
      </c>
      <c r="AS10" s="72" t="s">
        <v>5410</v>
      </c>
      <c r="AT10" s="70" t="s">
        <v>5147</v>
      </c>
      <c r="AU10" s="70" t="s">
        <v>232</v>
      </c>
      <c r="AV10" s="70" t="s">
        <v>5343</v>
      </c>
      <c r="AW10" s="70" t="s">
        <v>5344</v>
      </c>
      <c r="AX10" s="72" t="s">
        <v>672</v>
      </c>
      <c r="AY10" s="70" t="s">
        <v>5411</v>
      </c>
      <c r="AZ10" s="70" t="s">
        <v>5378</v>
      </c>
      <c r="BA10" s="73">
        <v>176617</v>
      </c>
      <c r="BB10" s="70" t="s">
        <v>256</v>
      </c>
      <c r="BC10" s="70" t="s">
        <v>256</v>
      </c>
      <c r="BD10" s="70" t="s">
        <v>256</v>
      </c>
      <c r="BE10" s="70" t="s">
        <v>256</v>
      </c>
      <c r="BF10" s="70" t="s">
        <v>5412</v>
      </c>
      <c r="BG10" s="69" t="s">
        <v>5118</v>
      </c>
    </row>
    <row r="11" spans="1:60" x14ac:dyDescent="0.25">
      <c r="A11" s="70" t="s">
        <v>251</v>
      </c>
      <c r="B11" s="70" t="s">
        <v>256</v>
      </c>
      <c r="C11" s="70">
        <v>2021100052421777</v>
      </c>
      <c r="D11" s="71">
        <v>43770</v>
      </c>
      <c r="E11" s="70" t="s">
        <v>254</v>
      </c>
      <c r="F11" s="70" t="s">
        <v>255</v>
      </c>
      <c r="G11" s="70" t="s">
        <v>256</v>
      </c>
      <c r="H11" s="70" t="s">
        <v>256</v>
      </c>
      <c r="I11" s="70" t="s">
        <v>256</v>
      </c>
      <c r="J11" s="72" t="s">
        <v>252</v>
      </c>
      <c r="K11" s="72" t="s">
        <v>253</v>
      </c>
      <c r="L11" s="70" t="s">
        <v>257</v>
      </c>
      <c r="M11" s="70" t="s">
        <v>256</v>
      </c>
      <c r="N11" s="70" t="s">
        <v>256</v>
      </c>
      <c r="O11" s="70" t="s">
        <v>5109</v>
      </c>
      <c r="P11" s="72" t="s">
        <v>252</v>
      </c>
      <c r="Q11" s="72" t="s">
        <v>259</v>
      </c>
      <c r="R11" s="70" t="s">
        <v>260</v>
      </c>
      <c r="S11" s="70" t="s">
        <v>261</v>
      </c>
      <c r="T11" s="70" t="s">
        <v>858</v>
      </c>
      <c r="U11" s="70" t="s">
        <v>859</v>
      </c>
      <c r="V11" s="70" t="s">
        <v>5360</v>
      </c>
      <c r="W11" s="70" t="s">
        <v>1712</v>
      </c>
      <c r="X11" s="70" t="s">
        <v>1713</v>
      </c>
      <c r="Y11" s="70" t="s">
        <v>471</v>
      </c>
      <c r="Z11" s="70" t="s">
        <v>268</v>
      </c>
      <c r="AA11" s="70" t="s">
        <v>512</v>
      </c>
      <c r="AB11" s="73">
        <v>300000</v>
      </c>
      <c r="AC11" s="73">
        <v>0</v>
      </c>
      <c r="AD11" s="70" t="s">
        <v>1714</v>
      </c>
      <c r="AE11" s="70" t="s">
        <v>1715</v>
      </c>
      <c r="AF11" s="70" t="s">
        <v>864</v>
      </c>
      <c r="AG11" s="70" t="s">
        <v>865</v>
      </c>
      <c r="AH11" s="70" t="s">
        <v>256</v>
      </c>
      <c r="AI11" s="70" t="s">
        <v>222</v>
      </c>
      <c r="AJ11" s="70" t="s">
        <v>5413</v>
      </c>
      <c r="AK11" s="70" t="s">
        <v>278</v>
      </c>
      <c r="AL11" s="70" t="s">
        <v>279</v>
      </c>
      <c r="AM11" s="72" t="s">
        <v>457</v>
      </c>
      <c r="AN11" s="72" t="s">
        <v>827</v>
      </c>
      <c r="AO11" s="73">
        <v>900</v>
      </c>
      <c r="AP11" s="70" t="s">
        <v>209</v>
      </c>
      <c r="AQ11" s="72" t="s">
        <v>1279</v>
      </c>
      <c r="AR11" s="72" t="s">
        <v>1576</v>
      </c>
      <c r="AS11" s="72" t="s">
        <v>1279</v>
      </c>
      <c r="AT11" s="70" t="s">
        <v>317</v>
      </c>
      <c r="AU11" s="70" t="s">
        <v>373</v>
      </c>
      <c r="AV11" s="70" t="s">
        <v>5343</v>
      </c>
      <c r="AW11" s="70" t="s">
        <v>5362</v>
      </c>
      <c r="AX11" s="72" t="s">
        <v>1822</v>
      </c>
      <c r="AY11" s="70" t="s">
        <v>5414</v>
      </c>
      <c r="AZ11" s="70" t="s">
        <v>256</v>
      </c>
      <c r="BA11" s="73">
        <v>206401</v>
      </c>
      <c r="BB11" s="70" t="s">
        <v>256</v>
      </c>
      <c r="BC11" s="70" t="s">
        <v>290</v>
      </c>
      <c r="BD11" s="70" t="s">
        <v>291</v>
      </c>
      <c r="BE11" s="70" t="s">
        <v>1718</v>
      </c>
      <c r="BF11" s="70" t="s">
        <v>1720</v>
      </c>
      <c r="BG11" s="69" t="s">
        <v>642</v>
      </c>
    </row>
    <row r="12" spans="1:60" x14ac:dyDescent="0.25">
      <c r="A12" s="70" t="s">
        <v>251</v>
      </c>
      <c r="B12" s="70" t="s">
        <v>256</v>
      </c>
      <c r="C12" s="70">
        <v>2021100052407983</v>
      </c>
      <c r="D12" s="71">
        <v>43770</v>
      </c>
      <c r="E12" s="70" t="s">
        <v>254</v>
      </c>
      <c r="F12" s="70" t="s">
        <v>255</v>
      </c>
      <c r="G12" s="70" t="s">
        <v>256</v>
      </c>
      <c r="H12" s="70" t="s">
        <v>256</v>
      </c>
      <c r="I12" s="70" t="s">
        <v>256</v>
      </c>
      <c r="J12" s="72" t="s">
        <v>252</v>
      </c>
      <c r="K12" s="72" t="s">
        <v>253</v>
      </c>
      <c r="L12" s="70" t="s">
        <v>257</v>
      </c>
      <c r="M12" s="70" t="s">
        <v>256</v>
      </c>
      <c r="N12" s="70" t="s">
        <v>256</v>
      </c>
      <c r="O12" s="70" t="s">
        <v>5109</v>
      </c>
      <c r="P12" s="72" t="s">
        <v>252</v>
      </c>
      <c r="Q12" s="72" t="s">
        <v>259</v>
      </c>
      <c r="R12" s="70" t="s">
        <v>260</v>
      </c>
      <c r="S12" s="70" t="s">
        <v>261</v>
      </c>
      <c r="T12" s="70" t="s">
        <v>1732</v>
      </c>
      <c r="U12" s="70" t="s">
        <v>1733</v>
      </c>
      <c r="V12" s="70" t="s">
        <v>5415</v>
      </c>
      <c r="W12" s="70" t="s">
        <v>2010</v>
      </c>
      <c r="X12" s="70" t="s">
        <v>2011</v>
      </c>
      <c r="Y12" s="70" t="s">
        <v>1848</v>
      </c>
      <c r="Z12" s="70" t="s">
        <v>338</v>
      </c>
      <c r="AA12" s="70" t="s">
        <v>627</v>
      </c>
      <c r="AB12" s="73">
        <v>300000</v>
      </c>
      <c r="AC12" s="73">
        <v>0</v>
      </c>
      <c r="AD12" s="70" t="s">
        <v>5416</v>
      </c>
      <c r="AE12" s="70" t="s">
        <v>568</v>
      </c>
      <c r="AF12" s="70" t="s">
        <v>272</v>
      </c>
      <c r="AG12" s="70" t="s">
        <v>569</v>
      </c>
      <c r="AH12" s="70" t="s">
        <v>256</v>
      </c>
      <c r="AI12" s="70" t="s">
        <v>223</v>
      </c>
      <c r="AJ12" s="70" t="s">
        <v>5417</v>
      </c>
      <c r="AK12" s="70" t="s">
        <v>5418</v>
      </c>
      <c r="AL12" s="70" t="s">
        <v>368</v>
      </c>
      <c r="AM12" s="72" t="s">
        <v>827</v>
      </c>
      <c r="AN12" s="72" t="s">
        <v>672</v>
      </c>
      <c r="AO12" s="73">
        <v>37700</v>
      </c>
      <c r="AP12" s="70" t="s">
        <v>212</v>
      </c>
      <c r="AQ12" s="72" t="s">
        <v>826</v>
      </c>
      <c r="AR12" s="72" t="s">
        <v>827</v>
      </c>
      <c r="AS12" s="72" t="s">
        <v>5419</v>
      </c>
      <c r="AT12" s="70" t="s">
        <v>5147</v>
      </c>
      <c r="AU12" s="70" t="s">
        <v>232</v>
      </c>
      <c r="AV12" s="70" t="s">
        <v>5343</v>
      </c>
      <c r="AW12" s="70" t="s">
        <v>5344</v>
      </c>
      <c r="AX12" s="72" t="s">
        <v>1576</v>
      </c>
      <c r="AY12" s="70" t="s">
        <v>5420</v>
      </c>
      <c r="AZ12" s="70" t="s">
        <v>5378</v>
      </c>
      <c r="BA12" s="73">
        <v>255124</v>
      </c>
      <c r="BB12" s="70" t="s">
        <v>256</v>
      </c>
      <c r="BC12" s="70" t="s">
        <v>256</v>
      </c>
      <c r="BD12" s="70" t="s">
        <v>256</v>
      </c>
      <c r="BE12" s="70" t="s">
        <v>256</v>
      </c>
      <c r="BF12" s="70" t="s">
        <v>5421</v>
      </c>
      <c r="BG12" s="69" t="s">
        <v>5118</v>
      </c>
    </row>
    <row r="13" spans="1:60" x14ac:dyDescent="0.25">
      <c r="A13" s="70" t="s">
        <v>251</v>
      </c>
      <c r="B13" s="70" t="s">
        <v>256</v>
      </c>
      <c r="C13" s="70">
        <v>2021100052411961</v>
      </c>
      <c r="D13" s="71">
        <v>43770</v>
      </c>
      <c r="E13" s="70" t="s">
        <v>254</v>
      </c>
      <c r="F13" s="70" t="s">
        <v>255</v>
      </c>
      <c r="G13" s="70" t="s">
        <v>256</v>
      </c>
      <c r="H13" s="70" t="s">
        <v>256</v>
      </c>
      <c r="I13" s="70" t="s">
        <v>256</v>
      </c>
      <c r="J13" s="72" t="s">
        <v>252</v>
      </c>
      <c r="K13" s="72" t="s">
        <v>253</v>
      </c>
      <c r="L13" s="70" t="s">
        <v>257</v>
      </c>
      <c r="M13" s="70" t="s">
        <v>256</v>
      </c>
      <c r="N13" s="70" t="s">
        <v>256</v>
      </c>
      <c r="O13" s="70" t="s">
        <v>5109</v>
      </c>
      <c r="P13" s="72" t="s">
        <v>252</v>
      </c>
      <c r="Q13" s="72" t="s">
        <v>259</v>
      </c>
      <c r="R13" s="70" t="s">
        <v>260</v>
      </c>
      <c r="S13" s="70" t="s">
        <v>261</v>
      </c>
      <c r="T13" s="70" t="s">
        <v>5422</v>
      </c>
      <c r="U13" s="70" t="s">
        <v>5423</v>
      </c>
      <c r="V13" s="70" t="s">
        <v>5424</v>
      </c>
      <c r="W13" s="70" t="s">
        <v>5422</v>
      </c>
      <c r="X13" s="70" t="s">
        <v>639</v>
      </c>
      <c r="Y13" s="70" t="s">
        <v>445</v>
      </c>
      <c r="Z13" s="70" t="s">
        <v>338</v>
      </c>
      <c r="AA13" s="70" t="s">
        <v>203</v>
      </c>
      <c r="AB13" s="73">
        <v>300000</v>
      </c>
      <c r="AC13" s="73">
        <v>0</v>
      </c>
      <c r="AD13" s="70" t="s">
        <v>5425</v>
      </c>
      <c r="AE13" s="70" t="s">
        <v>424</v>
      </c>
      <c r="AF13" s="70" t="s">
        <v>362</v>
      </c>
      <c r="AG13" s="70" t="s">
        <v>425</v>
      </c>
      <c r="AH13" s="70" t="s">
        <v>426</v>
      </c>
      <c r="AI13" s="70" t="s">
        <v>222</v>
      </c>
      <c r="AJ13" s="70" t="s">
        <v>5426</v>
      </c>
      <c r="AK13" s="70" t="s">
        <v>517</v>
      </c>
      <c r="AL13" s="70" t="s">
        <v>279</v>
      </c>
      <c r="AM13" s="72" t="s">
        <v>1414</v>
      </c>
      <c r="AN13" s="72" t="s">
        <v>322</v>
      </c>
      <c r="AO13" s="73">
        <v>65618</v>
      </c>
      <c r="AP13" s="70" t="s">
        <v>213</v>
      </c>
      <c r="AQ13" s="72" t="s">
        <v>460</v>
      </c>
      <c r="AR13" s="72" t="s">
        <v>460</v>
      </c>
      <c r="AS13" s="72" t="s">
        <v>460</v>
      </c>
      <c r="AT13" s="70" t="s">
        <v>373</v>
      </c>
      <c r="AU13" s="70" t="s">
        <v>373</v>
      </c>
      <c r="AV13" s="70" t="s">
        <v>5343</v>
      </c>
      <c r="AW13" s="70" t="s">
        <v>5362</v>
      </c>
      <c r="AX13" s="72" t="s">
        <v>2779</v>
      </c>
      <c r="AY13" s="70" t="s">
        <v>5369</v>
      </c>
      <c r="AZ13" s="70" t="s">
        <v>5427</v>
      </c>
      <c r="BA13" s="73">
        <v>300000</v>
      </c>
      <c r="BB13" s="70" t="s">
        <v>256</v>
      </c>
      <c r="BC13" s="70" t="s">
        <v>290</v>
      </c>
      <c r="BD13" s="70" t="s">
        <v>256</v>
      </c>
      <c r="BE13" s="70" t="s">
        <v>256</v>
      </c>
      <c r="BF13" s="70" t="s">
        <v>5428</v>
      </c>
      <c r="BG13" s="69" t="s">
        <v>5118</v>
      </c>
    </row>
    <row r="14" spans="1:60" x14ac:dyDescent="0.25">
      <c r="A14" s="70" t="s">
        <v>251</v>
      </c>
      <c r="B14" s="70" t="s">
        <v>256</v>
      </c>
      <c r="C14" s="70">
        <v>2021100052417674</v>
      </c>
      <c r="D14" s="71">
        <v>43770</v>
      </c>
      <c r="E14" s="70" t="s">
        <v>254</v>
      </c>
      <c r="F14" s="70" t="s">
        <v>255</v>
      </c>
      <c r="G14" s="70" t="s">
        <v>256</v>
      </c>
      <c r="H14" s="70" t="s">
        <v>256</v>
      </c>
      <c r="I14" s="70" t="s">
        <v>256</v>
      </c>
      <c r="J14" s="72" t="s">
        <v>252</v>
      </c>
      <c r="K14" s="72" t="s">
        <v>253</v>
      </c>
      <c r="L14" s="70" t="s">
        <v>257</v>
      </c>
      <c r="M14" s="70" t="s">
        <v>256</v>
      </c>
      <c r="N14" s="70" t="s">
        <v>256</v>
      </c>
      <c r="O14" s="70" t="s">
        <v>5109</v>
      </c>
      <c r="P14" s="72" t="s">
        <v>252</v>
      </c>
      <c r="Q14" s="72" t="s">
        <v>259</v>
      </c>
      <c r="R14" s="70" t="s">
        <v>260</v>
      </c>
      <c r="S14" s="70" t="s">
        <v>261</v>
      </c>
      <c r="T14" s="70" t="s">
        <v>2686</v>
      </c>
      <c r="U14" s="70" t="s">
        <v>2687</v>
      </c>
      <c r="V14" s="70" t="s">
        <v>5169</v>
      </c>
      <c r="W14" s="70" t="s">
        <v>5170</v>
      </c>
      <c r="X14" s="70" t="s">
        <v>1439</v>
      </c>
      <c r="Y14" s="70" t="s">
        <v>1440</v>
      </c>
      <c r="Z14" s="70" t="s">
        <v>268</v>
      </c>
      <c r="AA14" s="70" t="s">
        <v>512</v>
      </c>
      <c r="AB14" s="73">
        <v>300000</v>
      </c>
      <c r="AC14" s="73">
        <v>0</v>
      </c>
      <c r="AD14" s="70" t="s">
        <v>5429</v>
      </c>
      <c r="AE14" s="70" t="s">
        <v>5430</v>
      </c>
      <c r="AF14" s="70" t="s">
        <v>256</v>
      </c>
      <c r="AG14" s="70" t="s">
        <v>5220</v>
      </c>
      <c r="AH14" s="70" t="s">
        <v>256</v>
      </c>
      <c r="AI14" s="70" t="s">
        <v>222</v>
      </c>
      <c r="AJ14" s="70" t="s">
        <v>5431</v>
      </c>
      <c r="AK14" s="70" t="s">
        <v>256</v>
      </c>
      <c r="AL14" s="70" t="s">
        <v>2650</v>
      </c>
      <c r="AM14" s="72" t="s">
        <v>831</v>
      </c>
      <c r="AN14" s="72" t="s">
        <v>710</v>
      </c>
      <c r="AO14" s="73">
        <v>6000</v>
      </c>
      <c r="AP14" s="70" t="s">
        <v>209</v>
      </c>
      <c r="AQ14" s="72" t="s">
        <v>871</v>
      </c>
      <c r="AR14" s="72" t="s">
        <v>871</v>
      </c>
      <c r="AS14" s="72" t="s">
        <v>871</v>
      </c>
      <c r="AT14" s="70" t="s">
        <v>5355</v>
      </c>
      <c r="AU14" s="70" t="s">
        <v>373</v>
      </c>
      <c r="AV14" s="70" t="s">
        <v>5343</v>
      </c>
      <c r="AW14" s="70" t="s">
        <v>5356</v>
      </c>
      <c r="AX14" s="72" t="s">
        <v>1330</v>
      </c>
      <c r="AY14" s="70" t="s">
        <v>5394</v>
      </c>
      <c r="AZ14" s="70" t="s">
        <v>256</v>
      </c>
      <c r="BA14" s="73">
        <v>274509</v>
      </c>
      <c r="BB14" s="70" t="s">
        <v>256</v>
      </c>
      <c r="BC14" s="70" t="s">
        <v>290</v>
      </c>
      <c r="BD14" s="70" t="s">
        <v>291</v>
      </c>
      <c r="BE14" s="70" t="s">
        <v>5432</v>
      </c>
      <c r="BF14" s="70" t="s">
        <v>5433</v>
      </c>
      <c r="BG14" s="69" t="s">
        <v>5118</v>
      </c>
    </row>
    <row r="15" spans="1:60" x14ac:dyDescent="0.25">
      <c r="A15" s="70" t="s">
        <v>251</v>
      </c>
      <c r="B15" s="70" t="s">
        <v>256</v>
      </c>
      <c r="C15" s="70">
        <v>2021100052431888</v>
      </c>
      <c r="D15" s="71">
        <v>43770</v>
      </c>
      <c r="E15" s="70" t="s">
        <v>254</v>
      </c>
      <c r="F15" s="70" t="s">
        <v>255</v>
      </c>
      <c r="G15" s="70" t="s">
        <v>256</v>
      </c>
      <c r="H15" s="70" t="s">
        <v>256</v>
      </c>
      <c r="I15" s="70" t="s">
        <v>256</v>
      </c>
      <c r="J15" s="72" t="s">
        <v>252</v>
      </c>
      <c r="K15" s="72" t="s">
        <v>253</v>
      </c>
      <c r="L15" s="70" t="s">
        <v>257</v>
      </c>
      <c r="M15" s="70" t="s">
        <v>256</v>
      </c>
      <c r="N15" s="70" t="s">
        <v>256</v>
      </c>
      <c r="O15" s="70" t="s">
        <v>5109</v>
      </c>
      <c r="P15" s="72" t="s">
        <v>252</v>
      </c>
      <c r="Q15" s="72" t="s">
        <v>259</v>
      </c>
      <c r="R15" s="70" t="s">
        <v>260</v>
      </c>
      <c r="S15" s="70" t="s">
        <v>261</v>
      </c>
      <c r="T15" s="70" t="s">
        <v>1732</v>
      </c>
      <c r="U15" s="70" t="s">
        <v>1733</v>
      </c>
      <c r="V15" s="70" t="s">
        <v>5415</v>
      </c>
      <c r="W15" s="70" t="s">
        <v>2010</v>
      </c>
      <c r="X15" s="70" t="s">
        <v>2011</v>
      </c>
      <c r="Y15" s="70" t="s">
        <v>1848</v>
      </c>
      <c r="Z15" s="70" t="s">
        <v>338</v>
      </c>
      <c r="AA15" s="70" t="s">
        <v>627</v>
      </c>
      <c r="AB15" s="73">
        <v>300000</v>
      </c>
      <c r="AC15" s="73">
        <v>0</v>
      </c>
      <c r="AD15" s="70" t="s">
        <v>2012</v>
      </c>
      <c r="AE15" s="70" t="s">
        <v>568</v>
      </c>
      <c r="AF15" s="70" t="s">
        <v>272</v>
      </c>
      <c r="AG15" s="70" t="s">
        <v>569</v>
      </c>
      <c r="AH15" s="70" t="s">
        <v>570</v>
      </c>
      <c r="AI15" s="70" t="s">
        <v>223</v>
      </c>
      <c r="AJ15" s="70" t="s">
        <v>5434</v>
      </c>
      <c r="AK15" s="70" t="s">
        <v>2014</v>
      </c>
      <c r="AL15" s="70" t="s">
        <v>1180</v>
      </c>
      <c r="AM15" s="72" t="s">
        <v>711</v>
      </c>
      <c r="AN15" s="72" t="s">
        <v>1837</v>
      </c>
      <c r="AO15" s="73">
        <v>9596</v>
      </c>
      <c r="AP15" s="70" t="s">
        <v>209</v>
      </c>
      <c r="AQ15" s="72" t="s">
        <v>1333</v>
      </c>
      <c r="AR15" s="72" t="s">
        <v>1333</v>
      </c>
      <c r="AS15" s="72" t="s">
        <v>2015</v>
      </c>
      <c r="AT15" s="70" t="s">
        <v>317</v>
      </c>
      <c r="AU15" s="70" t="s">
        <v>232</v>
      </c>
      <c r="AV15" s="70" t="s">
        <v>5343</v>
      </c>
      <c r="AW15" s="70" t="s">
        <v>5362</v>
      </c>
      <c r="AX15" s="72" t="s">
        <v>2779</v>
      </c>
      <c r="AY15" s="70" t="s">
        <v>5369</v>
      </c>
      <c r="AZ15" s="70" t="s">
        <v>5435</v>
      </c>
      <c r="BA15" s="73">
        <v>255124</v>
      </c>
      <c r="BB15" s="70" t="s">
        <v>256</v>
      </c>
      <c r="BC15" s="70" t="s">
        <v>256</v>
      </c>
      <c r="BD15" s="70" t="s">
        <v>256</v>
      </c>
      <c r="BE15" s="70" t="s">
        <v>256</v>
      </c>
      <c r="BF15" s="70" t="s">
        <v>2019</v>
      </c>
      <c r="BG15" s="69" t="s">
        <v>642</v>
      </c>
    </row>
    <row r="16" spans="1:60" x14ac:dyDescent="0.25">
      <c r="A16" s="70" t="s">
        <v>251</v>
      </c>
      <c r="B16" s="70" t="s">
        <v>256</v>
      </c>
      <c r="C16" s="70">
        <v>2021100052423420</v>
      </c>
      <c r="D16" s="71">
        <v>43770</v>
      </c>
      <c r="E16" s="70" t="s">
        <v>254</v>
      </c>
      <c r="F16" s="70" t="s">
        <v>255</v>
      </c>
      <c r="G16" s="70" t="s">
        <v>256</v>
      </c>
      <c r="H16" s="70" t="s">
        <v>256</v>
      </c>
      <c r="I16" s="70" t="s">
        <v>256</v>
      </c>
      <c r="J16" s="72" t="s">
        <v>252</v>
      </c>
      <c r="K16" s="72" t="s">
        <v>253</v>
      </c>
      <c r="L16" s="70" t="s">
        <v>257</v>
      </c>
      <c r="M16" s="70" t="s">
        <v>256</v>
      </c>
      <c r="N16" s="70" t="s">
        <v>256</v>
      </c>
      <c r="O16" s="70" t="s">
        <v>5109</v>
      </c>
      <c r="P16" s="72" t="s">
        <v>252</v>
      </c>
      <c r="Q16" s="72" t="s">
        <v>259</v>
      </c>
      <c r="R16" s="70" t="s">
        <v>260</v>
      </c>
      <c r="S16" s="70" t="s">
        <v>261</v>
      </c>
      <c r="T16" s="70" t="s">
        <v>5436</v>
      </c>
      <c r="U16" s="70" t="s">
        <v>5437</v>
      </c>
      <c r="V16" s="70" t="s">
        <v>5438</v>
      </c>
      <c r="W16" s="70" t="s">
        <v>5439</v>
      </c>
      <c r="X16" s="70" t="s">
        <v>2260</v>
      </c>
      <c r="Y16" s="70" t="s">
        <v>1848</v>
      </c>
      <c r="Z16" s="70" t="s">
        <v>268</v>
      </c>
      <c r="AA16" s="70" t="s">
        <v>512</v>
      </c>
      <c r="AB16" s="73">
        <v>300000</v>
      </c>
      <c r="AC16" s="73">
        <v>0</v>
      </c>
      <c r="AD16" s="70" t="s">
        <v>5440</v>
      </c>
      <c r="AE16" s="70" t="s">
        <v>5441</v>
      </c>
      <c r="AF16" s="70" t="s">
        <v>5442</v>
      </c>
      <c r="AG16" s="70" t="s">
        <v>5443</v>
      </c>
      <c r="AH16" s="70" t="s">
        <v>256</v>
      </c>
      <c r="AI16" s="70" t="s">
        <v>223</v>
      </c>
      <c r="AJ16" s="70" t="s">
        <v>5444</v>
      </c>
      <c r="AK16" s="70" t="s">
        <v>5201</v>
      </c>
      <c r="AL16" s="70" t="s">
        <v>431</v>
      </c>
      <c r="AM16" s="72" t="s">
        <v>714</v>
      </c>
      <c r="AN16" s="72" t="s">
        <v>1536</v>
      </c>
      <c r="AO16" s="73">
        <v>23000</v>
      </c>
      <c r="AP16" s="70" t="s">
        <v>211</v>
      </c>
      <c r="AQ16" s="72" t="s">
        <v>712</v>
      </c>
      <c r="AR16" s="72" t="s">
        <v>712</v>
      </c>
      <c r="AS16" s="72" t="s">
        <v>5445</v>
      </c>
      <c r="AT16" s="70" t="s">
        <v>5147</v>
      </c>
      <c r="AU16" s="70" t="s">
        <v>232</v>
      </c>
      <c r="AV16" s="70" t="s">
        <v>5343</v>
      </c>
      <c r="AW16" s="70" t="s">
        <v>5344</v>
      </c>
      <c r="AX16" s="72" t="s">
        <v>1926</v>
      </c>
      <c r="AY16" s="70" t="s">
        <v>5446</v>
      </c>
      <c r="AZ16" s="70" t="s">
        <v>5378</v>
      </c>
      <c r="BA16" s="73">
        <v>300000</v>
      </c>
      <c r="BB16" s="70" t="s">
        <v>256</v>
      </c>
      <c r="BC16" s="70" t="s">
        <v>256</v>
      </c>
      <c r="BD16" s="70" t="s">
        <v>256</v>
      </c>
      <c r="BE16" s="70" t="s">
        <v>256</v>
      </c>
      <c r="BF16" s="70" t="s">
        <v>5447</v>
      </c>
      <c r="BG16" s="69" t="s">
        <v>5118</v>
      </c>
    </row>
    <row r="17" spans="1:59" x14ac:dyDescent="0.25">
      <c r="A17" s="70" t="s">
        <v>251</v>
      </c>
      <c r="B17" s="70" t="s">
        <v>256</v>
      </c>
      <c r="C17" s="70">
        <v>2021100052427116</v>
      </c>
      <c r="D17" s="71">
        <v>43770</v>
      </c>
      <c r="E17" s="70" t="s">
        <v>254</v>
      </c>
      <c r="F17" s="70" t="s">
        <v>255</v>
      </c>
      <c r="G17" s="70" t="s">
        <v>256</v>
      </c>
      <c r="H17" s="70" t="s">
        <v>256</v>
      </c>
      <c r="I17" s="70" t="s">
        <v>256</v>
      </c>
      <c r="J17" s="72" t="s">
        <v>252</v>
      </c>
      <c r="K17" s="72" t="s">
        <v>253</v>
      </c>
      <c r="L17" s="70" t="s">
        <v>257</v>
      </c>
      <c r="M17" s="70" t="s">
        <v>256</v>
      </c>
      <c r="N17" s="70" t="s">
        <v>256</v>
      </c>
      <c r="O17" s="70" t="s">
        <v>5109</v>
      </c>
      <c r="P17" s="72" t="s">
        <v>252</v>
      </c>
      <c r="Q17" s="72" t="s">
        <v>259</v>
      </c>
      <c r="R17" s="70" t="s">
        <v>260</v>
      </c>
      <c r="S17" s="70" t="s">
        <v>261</v>
      </c>
      <c r="T17" s="70" t="s">
        <v>5397</v>
      </c>
      <c r="U17" s="70" t="s">
        <v>5398</v>
      </c>
      <c r="V17" s="70" t="s">
        <v>5399</v>
      </c>
      <c r="W17" s="70" t="s">
        <v>5397</v>
      </c>
      <c r="X17" s="70" t="s">
        <v>2054</v>
      </c>
      <c r="Y17" s="70" t="s">
        <v>471</v>
      </c>
      <c r="Z17" s="70" t="s">
        <v>338</v>
      </c>
      <c r="AA17" s="70" t="s">
        <v>203</v>
      </c>
      <c r="AB17" s="73">
        <v>300000</v>
      </c>
      <c r="AC17" s="73">
        <v>0</v>
      </c>
      <c r="AD17" s="70" t="s">
        <v>5448</v>
      </c>
      <c r="AE17" s="70" t="s">
        <v>2056</v>
      </c>
      <c r="AF17" s="70" t="s">
        <v>272</v>
      </c>
      <c r="AG17" s="70" t="s">
        <v>308</v>
      </c>
      <c r="AH17" s="70" t="s">
        <v>256</v>
      </c>
      <c r="AI17" s="70" t="s">
        <v>223</v>
      </c>
      <c r="AJ17" s="70" t="s">
        <v>5449</v>
      </c>
      <c r="AK17" s="70" t="s">
        <v>5375</v>
      </c>
      <c r="AL17" s="70" t="s">
        <v>368</v>
      </c>
      <c r="AM17" s="72" t="s">
        <v>1528</v>
      </c>
      <c r="AN17" s="72" t="s">
        <v>1330</v>
      </c>
      <c r="AO17" s="73">
        <v>78142</v>
      </c>
      <c r="AP17" s="70" t="s">
        <v>214</v>
      </c>
      <c r="AQ17" s="72" t="s">
        <v>1528</v>
      </c>
      <c r="AR17" s="72" t="s">
        <v>1536</v>
      </c>
      <c r="AS17" s="72" t="s">
        <v>5450</v>
      </c>
      <c r="AT17" s="70" t="s">
        <v>5147</v>
      </c>
      <c r="AU17" s="70" t="s">
        <v>232</v>
      </c>
      <c r="AV17" s="70" t="s">
        <v>5343</v>
      </c>
      <c r="AW17" s="70" t="s">
        <v>5344</v>
      </c>
      <c r="AX17" s="72" t="s">
        <v>2462</v>
      </c>
      <c r="AY17" s="70" t="s">
        <v>5451</v>
      </c>
      <c r="AZ17" s="70" t="s">
        <v>5405</v>
      </c>
      <c r="BA17" s="73">
        <v>300000</v>
      </c>
      <c r="BB17" s="70" t="s">
        <v>256</v>
      </c>
      <c r="BC17" s="70" t="s">
        <v>256</v>
      </c>
      <c r="BD17" s="70" t="s">
        <v>256</v>
      </c>
      <c r="BE17" s="70" t="s">
        <v>256</v>
      </c>
      <c r="BF17" s="70" t="s">
        <v>5452</v>
      </c>
      <c r="BG17" s="69" t="s">
        <v>5118</v>
      </c>
    </row>
    <row r="18" spans="1:59" x14ac:dyDescent="0.25">
      <c r="A18" s="70" t="s">
        <v>251</v>
      </c>
      <c r="B18" s="70" t="s">
        <v>256</v>
      </c>
      <c r="C18" s="70">
        <v>2021100052442305</v>
      </c>
      <c r="D18" s="71">
        <v>43770</v>
      </c>
      <c r="E18" s="70" t="s">
        <v>254</v>
      </c>
      <c r="F18" s="70" t="s">
        <v>255</v>
      </c>
      <c r="G18" s="70" t="s">
        <v>256</v>
      </c>
      <c r="H18" s="70" t="s">
        <v>256</v>
      </c>
      <c r="I18" s="70" t="s">
        <v>256</v>
      </c>
      <c r="J18" s="72" t="s">
        <v>252</v>
      </c>
      <c r="K18" s="72" t="s">
        <v>253</v>
      </c>
      <c r="L18" s="70" t="s">
        <v>257</v>
      </c>
      <c r="M18" s="70" t="s">
        <v>256</v>
      </c>
      <c r="N18" s="70" t="s">
        <v>256</v>
      </c>
      <c r="O18" s="70" t="s">
        <v>5109</v>
      </c>
      <c r="P18" s="72" t="s">
        <v>252</v>
      </c>
      <c r="Q18" s="72" t="s">
        <v>259</v>
      </c>
      <c r="R18" s="70" t="s">
        <v>260</v>
      </c>
      <c r="S18" s="70" t="s">
        <v>261</v>
      </c>
      <c r="T18" s="70" t="s">
        <v>5453</v>
      </c>
      <c r="U18" s="70" t="s">
        <v>5454</v>
      </c>
      <c r="V18" s="70" t="s">
        <v>5455</v>
      </c>
      <c r="W18" s="70" t="s">
        <v>5456</v>
      </c>
      <c r="X18" s="70" t="s">
        <v>652</v>
      </c>
      <c r="Y18" s="70" t="s">
        <v>511</v>
      </c>
      <c r="Z18" s="70" t="s">
        <v>268</v>
      </c>
      <c r="AA18" s="70" t="s">
        <v>653</v>
      </c>
      <c r="AB18" s="73">
        <v>300000</v>
      </c>
      <c r="AC18" s="73">
        <v>0</v>
      </c>
      <c r="AD18" s="70" t="s">
        <v>5457</v>
      </c>
      <c r="AE18" s="70" t="s">
        <v>5157</v>
      </c>
      <c r="AF18" s="70" t="s">
        <v>256</v>
      </c>
      <c r="AG18" s="70" t="s">
        <v>496</v>
      </c>
      <c r="AH18" s="70" t="s">
        <v>256</v>
      </c>
      <c r="AI18" s="70" t="s">
        <v>223</v>
      </c>
      <c r="AJ18" s="70" t="s">
        <v>5458</v>
      </c>
      <c r="AK18" s="70" t="s">
        <v>256</v>
      </c>
      <c r="AL18" s="70" t="s">
        <v>2650</v>
      </c>
      <c r="AM18" s="72" t="s">
        <v>2460</v>
      </c>
      <c r="AN18" s="72" t="s">
        <v>1928</v>
      </c>
      <c r="AO18" s="73">
        <v>15000</v>
      </c>
      <c r="AP18" s="70" t="s">
        <v>210</v>
      </c>
      <c r="AQ18" s="72" t="s">
        <v>2460</v>
      </c>
      <c r="AR18" s="72" t="s">
        <v>2460</v>
      </c>
      <c r="AS18" s="72" t="s">
        <v>2460</v>
      </c>
      <c r="AT18" s="70" t="s">
        <v>5355</v>
      </c>
      <c r="AU18" s="70" t="s">
        <v>373</v>
      </c>
      <c r="AV18" s="70" t="s">
        <v>5343</v>
      </c>
      <c r="AW18" s="70" t="s">
        <v>5356</v>
      </c>
      <c r="AX18" s="72" t="s">
        <v>2779</v>
      </c>
      <c r="AY18" s="70" t="s">
        <v>5459</v>
      </c>
      <c r="AZ18" s="70" t="s">
        <v>256</v>
      </c>
      <c r="BA18" s="73">
        <v>300000</v>
      </c>
      <c r="BB18" s="70" t="s">
        <v>256</v>
      </c>
      <c r="BC18" s="70" t="s">
        <v>256</v>
      </c>
      <c r="BD18" s="70" t="s">
        <v>256</v>
      </c>
      <c r="BE18" s="70" t="s">
        <v>256</v>
      </c>
      <c r="BF18" s="70" t="s">
        <v>5460</v>
      </c>
      <c r="BG18" s="69" t="s">
        <v>5118</v>
      </c>
    </row>
    <row r="19" spans="1:59" x14ac:dyDescent="0.25">
      <c r="A19" s="70" t="s">
        <v>251</v>
      </c>
      <c r="B19" s="70" t="s">
        <v>256</v>
      </c>
      <c r="C19" s="70">
        <v>2021100052457676</v>
      </c>
      <c r="D19" s="71">
        <v>43770</v>
      </c>
      <c r="E19" s="70" t="s">
        <v>254</v>
      </c>
      <c r="F19" s="70" t="s">
        <v>255</v>
      </c>
      <c r="G19" s="70" t="s">
        <v>256</v>
      </c>
      <c r="H19" s="70" t="s">
        <v>256</v>
      </c>
      <c r="I19" s="70" t="s">
        <v>256</v>
      </c>
      <c r="J19" s="72" t="s">
        <v>252</v>
      </c>
      <c r="K19" s="72" t="s">
        <v>253</v>
      </c>
      <c r="L19" s="70" t="s">
        <v>257</v>
      </c>
      <c r="M19" s="70" t="s">
        <v>256</v>
      </c>
      <c r="N19" s="70" t="s">
        <v>256</v>
      </c>
      <c r="O19" s="70" t="s">
        <v>5109</v>
      </c>
      <c r="P19" s="72" t="s">
        <v>252</v>
      </c>
      <c r="Q19" s="72" t="s">
        <v>259</v>
      </c>
      <c r="R19" s="70" t="s">
        <v>260</v>
      </c>
      <c r="S19" s="70" t="s">
        <v>261</v>
      </c>
      <c r="T19" s="70" t="s">
        <v>2488</v>
      </c>
      <c r="U19" s="70" t="s">
        <v>2489</v>
      </c>
      <c r="V19" s="70" t="s">
        <v>5461</v>
      </c>
      <c r="W19" s="70" t="s">
        <v>2783</v>
      </c>
      <c r="X19" s="70" t="s">
        <v>1053</v>
      </c>
      <c r="Y19" s="70" t="s">
        <v>267</v>
      </c>
      <c r="Z19" s="70" t="s">
        <v>338</v>
      </c>
      <c r="AA19" s="70" t="s">
        <v>548</v>
      </c>
      <c r="AB19" s="73">
        <v>300000</v>
      </c>
      <c r="AC19" s="73">
        <v>0</v>
      </c>
      <c r="AD19" s="70" t="s">
        <v>2784</v>
      </c>
      <c r="AE19" s="70" t="s">
        <v>2785</v>
      </c>
      <c r="AF19" s="70" t="s">
        <v>2786</v>
      </c>
      <c r="AG19" s="70" t="s">
        <v>2787</v>
      </c>
      <c r="AH19" s="70" t="s">
        <v>256</v>
      </c>
      <c r="AI19" s="70" t="s">
        <v>222</v>
      </c>
      <c r="AJ19" s="70" t="s">
        <v>5462</v>
      </c>
      <c r="AK19" s="70" t="s">
        <v>2790</v>
      </c>
      <c r="AL19" s="70" t="s">
        <v>2473</v>
      </c>
      <c r="AM19" s="72" t="s">
        <v>2791</v>
      </c>
      <c r="AN19" s="72" t="s">
        <v>2351</v>
      </c>
      <c r="AO19" s="73">
        <v>10814</v>
      </c>
      <c r="AP19" s="70" t="s">
        <v>210</v>
      </c>
      <c r="AQ19" s="72" t="s">
        <v>2446</v>
      </c>
      <c r="AR19" s="72" t="s">
        <v>2143</v>
      </c>
      <c r="AS19" s="72" t="s">
        <v>2143</v>
      </c>
      <c r="AT19" s="70" t="s">
        <v>317</v>
      </c>
      <c r="AU19" s="70" t="s">
        <v>373</v>
      </c>
      <c r="AV19" s="70" t="s">
        <v>5343</v>
      </c>
      <c r="AW19" s="70" t="s">
        <v>5362</v>
      </c>
      <c r="AX19" s="72" t="s">
        <v>2207</v>
      </c>
      <c r="AY19" s="70" t="s">
        <v>5463</v>
      </c>
      <c r="AZ19" s="70" t="s">
        <v>256</v>
      </c>
      <c r="BA19" s="73">
        <v>223122</v>
      </c>
      <c r="BB19" s="70" t="s">
        <v>256</v>
      </c>
      <c r="BC19" s="70" t="s">
        <v>290</v>
      </c>
      <c r="BD19" s="70" t="s">
        <v>256</v>
      </c>
      <c r="BE19" s="70" t="s">
        <v>256</v>
      </c>
      <c r="BF19" s="70" t="s">
        <v>2806</v>
      </c>
      <c r="BG19" s="69" t="s">
        <v>642</v>
      </c>
    </row>
    <row r="20" spans="1:59" x14ac:dyDescent="0.25">
      <c r="A20" s="70" t="s">
        <v>251</v>
      </c>
      <c r="B20" s="70" t="s">
        <v>256</v>
      </c>
      <c r="C20" s="70">
        <v>2021100052514726</v>
      </c>
      <c r="D20" s="71">
        <v>43770</v>
      </c>
      <c r="E20" s="70" t="s">
        <v>254</v>
      </c>
      <c r="F20" s="70" t="s">
        <v>255</v>
      </c>
      <c r="G20" s="70" t="s">
        <v>256</v>
      </c>
      <c r="H20" s="70" t="s">
        <v>256</v>
      </c>
      <c r="I20" s="70" t="s">
        <v>256</v>
      </c>
      <c r="J20" s="72" t="s">
        <v>252</v>
      </c>
      <c r="K20" s="72" t="s">
        <v>253</v>
      </c>
      <c r="L20" s="70" t="s">
        <v>257</v>
      </c>
      <c r="M20" s="70" t="s">
        <v>256</v>
      </c>
      <c r="N20" s="70" t="s">
        <v>256</v>
      </c>
      <c r="O20" s="70" t="s">
        <v>5109</v>
      </c>
      <c r="P20" s="72" t="s">
        <v>252</v>
      </c>
      <c r="Q20" s="72" t="s">
        <v>259</v>
      </c>
      <c r="R20" s="70" t="s">
        <v>260</v>
      </c>
      <c r="S20" s="70" t="s">
        <v>261</v>
      </c>
      <c r="T20" s="70" t="s">
        <v>2439</v>
      </c>
      <c r="U20" s="70" t="s">
        <v>2440</v>
      </c>
      <c r="V20" s="70" t="s">
        <v>5464</v>
      </c>
      <c r="W20" s="70" t="s">
        <v>2442</v>
      </c>
      <c r="X20" s="70" t="s">
        <v>385</v>
      </c>
      <c r="Y20" s="70" t="s">
        <v>304</v>
      </c>
      <c r="Z20" s="70" t="s">
        <v>338</v>
      </c>
      <c r="AA20" s="70" t="s">
        <v>548</v>
      </c>
      <c r="AB20" s="73">
        <v>300000</v>
      </c>
      <c r="AC20" s="73">
        <v>0</v>
      </c>
      <c r="AD20" s="70" t="s">
        <v>2940</v>
      </c>
      <c r="AE20" s="70" t="s">
        <v>610</v>
      </c>
      <c r="AF20" s="70" t="s">
        <v>272</v>
      </c>
      <c r="AG20" s="70" t="s">
        <v>611</v>
      </c>
      <c r="AH20" s="70" t="s">
        <v>612</v>
      </c>
      <c r="AI20" s="70" t="s">
        <v>222</v>
      </c>
      <c r="AJ20" s="70" t="s">
        <v>5465</v>
      </c>
      <c r="AK20" s="70" t="s">
        <v>2533</v>
      </c>
      <c r="AL20" s="70" t="s">
        <v>431</v>
      </c>
      <c r="AM20" s="72" t="s">
        <v>2481</v>
      </c>
      <c r="AN20" s="72" t="s">
        <v>2207</v>
      </c>
      <c r="AO20" s="73">
        <v>10997</v>
      </c>
      <c r="AP20" s="70" t="s">
        <v>210</v>
      </c>
      <c r="AQ20" s="72" t="s">
        <v>2017</v>
      </c>
      <c r="AR20" s="72" t="s">
        <v>2017</v>
      </c>
      <c r="AS20" s="72" t="s">
        <v>2017</v>
      </c>
      <c r="AT20" s="70" t="s">
        <v>317</v>
      </c>
      <c r="AU20" s="70" t="s">
        <v>232</v>
      </c>
      <c r="AV20" s="70" t="s">
        <v>5343</v>
      </c>
      <c r="AW20" s="70" t="s">
        <v>5362</v>
      </c>
      <c r="AX20" s="72" t="s">
        <v>3411</v>
      </c>
      <c r="AY20" s="70" t="s">
        <v>5466</v>
      </c>
      <c r="AZ20" s="70" t="s">
        <v>256</v>
      </c>
      <c r="BA20" s="73">
        <v>55820</v>
      </c>
      <c r="BB20" s="70" t="s">
        <v>256</v>
      </c>
      <c r="BC20" s="70" t="s">
        <v>256</v>
      </c>
      <c r="BD20" s="70" t="s">
        <v>256</v>
      </c>
      <c r="BE20" s="70" t="s">
        <v>256</v>
      </c>
      <c r="BF20" s="70" t="s">
        <v>2946</v>
      </c>
      <c r="BG20" s="69" t="s">
        <v>642</v>
      </c>
    </row>
    <row r="21" spans="1:59" x14ac:dyDescent="0.25">
      <c r="A21" s="70" t="s">
        <v>251</v>
      </c>
      <c r="B21" s="70" t="s">
        <v>256</v>
      </c>
      <c r="C21" s="70">
        <v>2021100052454930</v>
      </c>
      <c r="D21" s="71">
        <v>43770</v>
      </c>
      <c r="E21" s="70" t="s">
        <v>254</v>
      </c>
      <c r="F21" s="70" t="s">
        <v>255</v>
      </c>
      <c r="G21" s="70" t="s">
        <v>256</v>
      </c>
      <c r="H21" s="70" t="s">
        <v>256</v>
      </c>
      <c r="I21" s="70" t="s">
        <v>256</v>
      </c>
      <c r="J21" s="72" t="s">
        <v>252</v>
      </c>
      <c r="K21" s="72" t="s">
        <v>253</v>
      </c>
      <c r="L21" s="70" t="s">
        <v>257</v>
      </c>
      <c r="M21" s="70" t="s">
        <v>256</v>
      </c>
      <c r="N21" s="70" t="s">
        <v>256</v>
      </c>
      <c r="O21" s="70" t="s">
        <v>5109</v>
      </c>
      <c r="P21" s="72" t="s">
        <v>252</v>
      </c>
      <c r="Q21" s="72" t="s">
        <v>259</v>
      </c>
      <c r="R21" s="70" t="s">
        <v>260</v>
      </c>
      <c r="S21" s="70" t="s">
        <v>261</v>
      </c>
      <c r="T21" s="70" t="s">
        <v>5467</v>
      </c>
      <c r="U21" s="70" t="s">
        <v>5468</v>
      </c>
      <c r="V21" s="70" t="s">
        <v>5469</v>
      </c>
      <c r="W21" s="70" t="s">
        <v>5470</v>
      </c>
      <c r="X21" s="70" t="s">
        <v>444</v>
      </c>
      <c r="Y21" s="70" t="s">
        <v>445</v>
      </c>
      <c r="Z21" s="70" t="s">
        <v>268</v>
      </c>
      <c r="AA21" s="70" t="s">
        <v>269</v>
      </c>
      <c r="AB21" s="73">
        <v>50000</v>
      </c>
      <c r="AC21" s="73">
        <v>0</v>
      </c>
      <c r="AD21" s="70" t="s">
        <v>5471</v>
      </c>
      <c r="AE21" s="70" t="s">
        <v>5472</v>
      </c>
      <c r="AF21" s="70" t="s">
        <v>256</v>
      </c>
      <c r="AG21" s="70" t="s">
        <v>4010</v>
      </c>
      <c r="AH21" s="70" t="s">
        <v>256</v>
      </c>
      <c r="AI21" s="70" t="s">
        <v>222</v>
      </c>
      <c r="AJ21" s="70" t="s">
        <v>5473</v>
      </c>
      <c r="AK21" s="70" t="s">
        <v>256</v>
      </c>
      <c r="AL21" s="70" t="s">
        <v>2650</v>
      </c>
      <c r="AM21" s="72" t="s">
        <v>2401</v>
      </c>
      <c r="AN21" s="72" t="s">
        <v>2141</v>
      </c>
      <c r="AO21" s="73">
        <v>10000</v>
      </c>
      <c r="AP21" s="70" t="s">
        <v>209</v>
      </c>
      <c r="AQ21" s="72" t="s">
        <v>2401</v>
      </c>
      <c r="AR21" s="72" t="s">
        <v>2401</v>
      </c>
      <c r="AS21" s="72" t="s">
        <v>2401</v>
      </c>
      <c r="AT21" s="70" t="s">
        <v>5355</v>
      </c>
      <c r="AU21" s="70" t="s">
        <v>373</v>
      </c>
      <c r="AV21" s="70" t="s">
        <v>5343</v>
      </c>
      <c r="AW21" s="70" t="s">
        <v>5356</v>
      </c>
      <c r="AX21" s="72" t="s">
        <v>2222</v>
      </c>
      <c r="AY21" s="70" t="s">
        <v>5474</v>
      </c>
      <c r="AZ21" s="70" t="s">
        <v>256</v>
      </c>
      <c r="BA21" s="73">
        <v>0</v>
      </c>
      <c r="BB21" s="70" t="s">
        <v>256</v>
      </c>
      <c r="BC21" s="70" t="s">
        <v>256</v>
      </c>
      <c r="BD21" s="70" t="s">
        <v>256</v>
      </c>
      <c r="BE21" s="70" t="s">
        <v>256</v>
      </c>
      <c r="BF21" s="70" t="s">
        <v>5475</v>
      </c>
      <c r="BG21" s="69" t="s">
        <v>5118</v>
      </c>
    </row>
    <row r="22" spans="1:59" x14ac:dyDescent="0.25">
      <c r="A22" s="70" t="s">
        <v>251</v>
      </c>
      <c r="B22" s="70" t="s">
        <v>256</v>
      </c>
      <c r="C22" s="70">
        <v>2021100052455683</v>
      </c>
      <c r="D22" s="71">
        <v>43770</v>
      </c>
      <c r="E22" s="70" t="s">
        <v>254</v>
      </c>
      <c r="F22" s="70" t="s">
        <v>255</v>
      </c>
      <c r="G22" s="70" t="s">
        <v>256</v>
      </c>
      <c r="H22" s="70" t="s">
        <v>256</v>
      </c>
      <c r="I22" s="70" t="s">
        <v>256</v>
      </c>
      <c r="J22" s="72" t="s">
        <v>252</v>
      </c>
      <c r="K22" s="72" t="s">
        <v>253</v>
      </c>
      <c r="L22" s="70" t="s">
        <v>257</v>
      </c>
      <c r="M22" s="70" t="s">
        <v>256</v>
      </c>
      <c r="N22" s="70" t="s">
        <v>256</v>
      </c>
      <c r="O22" s="70" t="s">
        <v>5109</v>
      </c>
      <c r="P22" s="72" t="s">
        <v>252</v>
      </c>
      <c r="Q22" s="72" t="s">
        <v>259</v>
      </c>
      <c r="R22" s="70" t="s">
        <v>260</v>
      </c>
      <c r="S22" s="70" t="s">
        <v>261</v>
      </c>
      <c r="T22" s="70" t="s">
        <v>4386</v>
      </c>
      <c r="U22" s="70" t="s">
        <v>4387</v>
      </c>
      <c r="V22" s="70" t="s">
        <v>5476</v>
      </c>
      <c r="W22" s="70" t="s">
        <v>5477</v>
      </c>
      <c r="X22" s="70" t="s">
        <v>2260</v>
      </c>
      <c r="Y22" s="70" t="s">
        <v>1848</v>
      </c>
      <c r="Z22" s="70" t="s">
        <v>268</v>
      </c>
      <c r="AA22" s="70" t="s">
        <v>512</v>
      </c>
      <c r="AB22" s="73">
        <v>300000</v>
      </c>
      <c r="AC22" s="73">
        <v>0</v>
      </c>
      <c r="AD22" s="70" t="s">
        <v>5478</v>
      </c>
      <c r="AE22" s="70" t="s">
        <v>5479</v>
      </c>
      <c r="AF22" s="70" t="s">
        <v>256</v>
      </c>
      <c r="AG22" s="70" t="s">
        <v>2560</v>
      </c>
      <c r="AH22" s="70" t="s">
        <v>256</v>
      </c>
      <c r="AI22" s="70" t="s">
        <v>222</v>
      </c>
      <c r="AJ22" s="70" t="s">
        <v>5480</v>
      </c>
      <c r="AK22" s="70" t="s">
        <v>256</v>
      </c>
      <c r="AL22" s="70" t="s">
        <v>2650</v>
      </c>
      <c r="AM22" s="72" t="s">
        <v>2871</v>
      </c>
      <c r="AN22" s="72" t="s">
        <v>2140</v>
      </c>
      <c r="AO22" s="73">
        <v>26000</v>
      </c>
      <c r="AP22" s="70" t="s">
        <v>211</v>
      </c>
      <c r="AQ22" s="72" t="s">
        <v>2871</v>
      </c>
      <c r="AR22" s="72" t="s">
        <v>2871</v>
      </c>
      <c r="AS22" s="72" t="s">
        <v>2871</v>
      </c>
      <c r="AT22" s="70" t="s">
        <v>5355</v>
      </c>
      <c r="AU22" s="70" t="s">
        <v>373</v>
      </c>
      <c r="AV22" s="70" t="s">
        <v>5343</v>
      </c>
      <c r="AW22" s="70" t="s">
        <v>5356</v>
      </c>
      <c r="AX22" s="72" t="s">
        <v>2222</v>
      </c>
      <c r="AY22" s="70" t="s">
        <v>5474</v>
      </c>
      <c r="AZ22" s="70" t="s">
        <v>256</v>
      </c>
      <c r="BA22" s="73">
        <v>240394</v>
      </c>
      <c r="BB22" s="70" t="s">
        <v>256</v>
      </c>
      <c r="BC22" s="70" t="s">
        <v>290</v>
      </c>
      <c r="BD22" s="70" t="s">
        <v>291</v>
      </c>
      <c r="BE22" s="70" t="s">
        <v>5481</v>
      </c>
      <c r="BF22" s="70" t="s">
        <v>5482</v>
      </c>
      <c r="BG22" s="69" t="s">
        <v>5118</v>
      </c>
    </row>
    <row r="23" spans="1:59" x14ac:dyDescent="0.25">
      <c r="A23" s="70" t="s">
        <v>251</v>
      </c>
      <c r="B23" s="70" t="s">
        <v>256</v>
      </c>
      <c r="C23" s="70">
        <v>2021100052458559</v>
      </c>
      <c r="D23" s="71">
        <v>43770</v>
      </c>
      <c r="E23" s="70" t="s">
        <v>254</v>
      </c>
      <c r="F23" s="70" t="s">
        <v>255</v>
      </c>
      <c r="G23" s="70" t="s">
        <v>256</v>
      </c>
      <c r="H23" s="70" t="s">
        <v>256</v>
      </c>
      <c r="I23" s="70" t="s">
        <v>256</v>
      </c>
      <c r="J23" s="72" t="s">
        <v>252</v>
      </c>
      <c r="K23" s="72" t="s">
        <v>253</v>
      </c>
      <c r="L23" s="70" t="s">
        <v>257</v>
      </c>
      <c r="M23" s="70" t="s">
        <v>256</v>
      </c>
      <c r="N23" s="70" t="s">
        <v>256</v>
      </c>
      <c r="O23" s="70" t="s">
        <v>5109</v>
      </c>
      <c r="P23" s="72" t="s">
        <v>252</v>
      </c>
      <c r="Q23" s="72" t="s">
        <v>259</v>
      </c>
      <c r="R23" s="70" t="s">
        <v>260</v>
      </c>
      <c r="S23" s="70" t="s">
        <v>261</v>
      </c>
      <c r="T23" s="70" t="s">
        <v>5483</v>
      </c>
      <c r="U23" s="70" t="s">
        <v>5484</v>
      </c>
      <c r="V23" s="70" t="s">
        <v>5485</v>
      </c>
      <c r="W23" s="70" t="s">
        <v>5486</v>
      </c>
      <c r="X23" s="70" t="s">
        <v>3225</v>
      </c>
      <c r="Y23" s="70" t="s">
        <v>304</v>
      </c>
      <c r="Z23" s="70" t="s">
        <v>338</v>
      </c>
      <c r="AA23" s="70" t="s">
        <v>548</v>
      </c>
      <c r="AB23" s="73">
        <v>300000</v>
      </c>
      <c r="AC23" s="73">
        <v>0</v>
      </c>
      <c r="AD23" s="70" t="s">
        <v>5487</v>
      </c>
      <c r="AE23" s="70" t="s">
        <v>5488</v>
      </c>
      <c r="AF23" s="70" t="s">
        <v>256</v>
      </c>
      <c r="AG23" s="70" t="s">
        <v>5489</v>
      </c>
      <c r="AH23" s="70" t="s">
        <v>256</v>
      </c>
      <c r="AI23" s="70" t="s">
        <v>222</v>
      </c>
      <c r="AJ23" s="70" t="s">
        <v>5490</v>
      </c>
      <c r="AK23" s="70" t="s">
        <v>256</v>
      </c>
      <c r="AL23" s="70" t="s">
        <v>2650</v>
      </c>
      <c r="AM23" s="72" t="s">
        <v>2708</v>
      </c>
      <c r="AN23" s="72" t="s">
        <v>2452</v>
      </c>
      <c r="AO23" s="73">
        <v>20000</v>
      </c>
      <c r="AP23" s="70" t="s">
        <v>210</v>
      </c>
      <c r="AQ23" s="72" t="s">
        <v>2708</v>
      </c>
      <c r="AR23" s="72" t="s">
        <v>2708</v>
      </c>
      <c r="AS23" s="72" t="s">
        <v>2708</v>
      </c>
      <c r="AT23" s="70" t="s">
        <v>5355</v>
      </c>
      <c r="AU23" s="70" t="s">
        <v>373</v>
      </c>
      <c r="AV23" s="70" t="s">
        <v>5343</v>
      </c>
      <c r="AW23" s="70" t="s">
        <v>5356</v>
      </c>
      <c r="AX23" s="72" t="s">
        <v>2222</v>
      </c>
      <c r="AY23" s="70" t="s">
        <v>5474</v>
      </c>
      <c r="AZ23" s="70" t="s">
        <v>256</v>
      </c>
      <c r="BA23" s="73">
        <v>300000</v>
      </c>
      <c r="BB23" s="70" t="s">
        <v>256</v>
      </c>
      <c r="BC23" s="70" t="s">
        <v>290</v>
      </c>
      <c r="BD23" s="70" t="s">
        <v>291</v>
      </c>
      <c r="BE23" s="70" t="s">
        <v>5491</v>
      </c>
      <c r="BF23" s="70" t="s">
        <v>5492</v>
      </c>
      <c r="BG23" s="69" t="s">
        <v>5118</v>
      </c>
    </row>
    <row r="24" spans="1:59" x14ac:dyDescent="0.25">
      <c r="A24" s="70" t="s">
        <v>251</v>
      </c>
      <c r="B24" s="70" t="s">
        <v>256</v>
      </c>
      <c r="C24" s="70">
        <v>2021100052471501</v>
      </c>
      <c r="D24" s="71">
        <v>43770</v>
      </c>
      <c r="E24" s="70" t="s">
        <v>254</v>
      </c>
      <c r="F24" s="70" t="s">
        <v>255</v>
      </c>
      <c r="G24" s="70" t="s">
        <v>256</v>
      </c>
      <c r="H24" s="70" t="s">
        <v>256</v>
      </c>
      <c r="I24" s="70" t="s">
        <v>256</v>
      </c>
      <c r="J24" s="72" t="s">
        <v>252</v>
      </c>
      <c r="K24" s="72" t="s">
        <v>253</v>
      </c>
      <c r="L24" s="70" t="s">
        <v>257</v>
      </c>
      <c r="M24" s="70" t="s">
        <v>256</v>
      </c>
      <c r="N24" s="70" t="s">
        <v>256</v>
      </c>
      <c r="O24" s="70" t="s">
        <v>5109</v>
      </c>
      <c r="P24" s="72" t="s">
        <v>252</v>
      </c>
      <c r="Q24" s="72" t="s">
        <v>259</v>
      </c>
      <c r="R24" s="70" t="s">
        <v>260</v>
      </c>
      <c r="S24" s="70" t="s">
        <v>261</v>
      </c>
      <c r="T24" s="70" t="s">
        <v>3158</v>
      </c>
      <c r="U24" s="70" t="s">
        <v>3159</v>
      </c>
      <c r="V24" s="70" t="s">
        <v>5493</v>
      </c>
      <c r="W24" s="70" t="s">
        <v>3161</v>
      </c>
      <c r="X24" s="70" t="s">
        <v>3162</v>
      </c>
      <c r="Y24" s="70" t="s">
        <v>1440</v>
      </c>
      <c r="Z24" s="70" t="s">
        <v>268</v>
      </c>
      <c r="AA24" s="70" t="s">
        <v>512</v>
      </c>
      <c r="AB24" s="73">
        <v>300000</v>
      </c>
      <c r="AC24" s="73">
        <v>0</v>
      </c>
      <c r="AD24" s="70" t="s">
        <v>3163</v>
      </c>
      <c r="AE24" s="70" t="s">
        <v>307</v>
      </c>
      <c r="AF24" s="70" t="s">
        <v>272</v>
      </c>
      <c r="AG24" s="70" t="s">
        <v>448</v>
      </c>
      <c r="AH24" s="70" t="s">
        <v>1654</v>
      </c>
      <c r="AI24" s="70" t="s">
        <v>223</v>
      </c>
      <c r="AJ24" s="70" t="s">
        <v>323</v>
      </c>
      <c r="AK24" s="70" t="s">
        <v>2505</v>
      </c>
      <c r="AL24" s="70" t="s">
        <v>313</v>
      </c>
      <c r="AM24" s="72" t="s">
        <v>2521</v>
      </c>
      <c r="AN24" s="72" t="s">
        <v>2521</v>
      </c>
      <c r="AO24" s="73">
        <v>7431</v>
      </c>
      <c r="AP24" s="70" t="s">
        <v>209</v>
      </c>
      <c r="AQ24" s="72" t="s">
        <v>3165</v>
      </c>
      <c r="AR24" s="72" t="s">
        <v>2969</v>
      </c>
      <c r="AS24" s="72" t="s">
        <v>3165</v>
      </c>
      <c r="AT24" s="70" t="s">
        <v>317</v>
      </c>
      <c r="AU24" s="70" t="s">
        <v>232</v>
      </c>
      <c r="AV24" s="70" t="s">
        <v>5343</v>
      </c>
      <c r="AW24" s="70" t="s">
        <v>5362</v>
      </c>
      <c r="AX24" s="72" t="s">
        <v>2001</v>
      </c>
      <c r="AY24" s="70" t="s">
        <v>5494</v>
      </c>
      <c r="AZ24" s="70" t="s">
        <v>256</v>
      </c>
      <c r="BA24" s="73">
        <v>248814</v>
      </c>
      <c r="BB24" s="70" t="s">
        <v>256</v>
      </c>
      <c r="BC24" s="70" t="s">
        <v>256</v>
      </c>
      <c r="BD24" s="70" t="s">
        <v>256</v>
      </c>
      <c r="BE24" s="70" t="s">
        <v>256</v>
      </c>
      <c r="BF24" s="70" t="s">
        <v>3170</v>
      </c>
      <c r="BG24" s="69" t="s">
        <v>642</v>
      </c>
    </row>
    <row r="25" spans="1:59" x14ac:dyDescent="0.25">
      <c r="A25" s="70" t="s">
        <v>251</v>
      </c>
      <c r="B25" s="70" t="s">
        <v>256</v>
      </c>
      <c r="C25" s="70">
        <v>2021100052461274</v>
      </c>
      <c r="D25" s="71">
        <v>43770</v>
      </c>
      <c r="E25" s="70" t="s">
        <v>254</v>
      </c>
      <c r="F25" s="70" t="s">
        <v>255</v>
      </c>
      <c r="G25" s="70" t="s">
        <v>256</v>
      </c>
      <c r="H25" s="70" t="s">
        <v>256</v>
      </c>
      <c r="I25" s="70" t="s">
        <v>256</v>
      </c>
      <c r="J25" s="72" t="s">
        <v>252</v>
      </c>
      <c r="K25" s="72" t="s">
        <v>253</v>
      </c>
      <c r="L25" s="70" t="s">
        <v>257</v>
      </c>
      <c r="M25" s="70" t="s">
        <v>256</v>
      </c>
      <c r="N25" s="70" t="s">
        <v>256</v>
      </c>
      <c r="O25" s="70" t="s">
        <v>5109</v>
      </c>
      <c r="P25" s="72" t="s">
        <v>252</v>
      </c>
      <c r="Q25" s="72" t="s">
        <v>259</v>
      </c>
      <c r="R25" s="70" t="s">
        <v>260</v>
      </c>
      <c r="S25" s="70" t="s">
        <v>261</v>
      </c>
      <c r="T25" s="70" t="s">
        <v>3133</v>
      </c>
      <c r="U25" s="70" t="s">
        <v>3134</v>
      </c>
      <c r="V25" s="70" t="s">
        <v>5495</v>
      </c>
      <c r="W25" s="70" t="s">
        <v>3136</v>
      </c>
      <c r="X25" s="70" t="s">
        <v>2336</v>
      </c>
      <c r="Y25" s="70" t="s">
        <v>2073</v>
      </c>
      <c r="Z25" s="70" t="s">
        <v>268</v>
      </c>
      <c r="AA25" s="70" t="s">
        <v>269</v>
      </c>
      <c r="AB25" s="73">
        <v>300000</v>
      </c>
      <c r="AC25" s="73">
        <v>0</v>
      </c>
      <c r="AD25" s="70" t="s">
        <v>5496</v>
      </c>
      <c r="AE25" s="70" t="s">
        <v>4119</v>
      </c>
      <c r="AF25" s="70" t="s">
        <v>272</v>
      </c>
      <c r="AG25" s="70" t="s">
        <v>448</v>
      </c>
      <c r="AH25" s="70" t="s">
        <v>256</v>
      </c>
      <c r="AI25" s="70" t="s">
        <v>222</v>
      </c>
      <c r="AJ25" s="70" t="s">
        <v>5497</v>
      </c>
      <c r="AK25" s="70" t="s">
        <v>5498</v>
      </c>
      <c r="AL25" s="70" t="s">
        <v>555</v>
      </c>
      <c r="AM25" s="72" t="s">
        <v>2670</v>
      </c>
      <c r="AN25" s="72" t="s">
        <v>2986</v>
      </c>
      <c r="AO25" s="73">
        <v>80000</v>
      </c>
      <c r="AP25" s="70" t="s">
        <v>214</v>
      </c>
      <c r="AQ25" s="72" t="s">
        <v>2521</v>
      </c>
      <c r="AR25" s="72" t="s">
        <v>2521</v>
      </c>
      <c r="AS25" s="72" t="s">
        <v>5499</v>
      </c>
      <c r="AT25" s="70" t="s">
        <v>5147</v>
      </c>
      <c r="AU25" s="70" t="s">
        <v>232</v>
      </c>
      <c r="AV25" s="70" t="s">
        <v>5343</v>
      </c>
      <c r="AW25" s="70" t="s">
        <v>5344</v>
      </c>
      <c r="AX25" s="72" t="s">
        <v>3147</v>
      </c>
      <c r="AY25" s="70" t="s">
        <v>5500</v>
      </c>
      <c r="AZ25" s="70" t="s">
        <v>5378</v>
      </c>
      <c r="BA25" s="73">
        <v>213697</v>
      </c>
      <c r="BB25" s="70" t="s">
        <v>256</v>
      </c>
      <c r="BC25" s="70" t="s">
        <v>256</v>
      </c>
      <c r="BD25" s="70" t="s">
        <v>256</v>
      </c>
      <c r="BE25" s="70" t="s">
        <v>256</v>
      </c>
      <c r="BF25" s="70" t="s">
        <v>5501</v>
      </c>
      <c r="BG25" s="69" t="s">
        <v>5118</v>
      </c>
    </row>
    <row r="26" spans="1:59" x14ac:dyDescent="0.25">
      <c r="A26" s="70" t="s">
        <v>251</v>
      </c>
      <c r="B26" s="70" t="s">
        <v>256</v>
      </c>
      <c r="C26" s="70">
        <v>2021100052461571</v>
      </c>
      <c r="D26" s="71">
        <v>43770</v>
      </c>
      <c r="E26" s="70" t="s">
        <v>254</v>
      </c>
      <c r="F26" s="70" t="s">
        <v>255</v>
      </c>
      <c r="G26" s="70" t="s">
        <v>256</v>
      </c>
      <c r="H26" s="70" t="s">
        <v>256</v>
      </c>
      <c r="I26" s="70" t="s">
        <v>256</v>
      </c>
      <c r="J26" s="72" t="s">
        <v>252</v>
      </c>
      <c r="K26" s="72" t="s">
        <v>253</v>
      </c>
      <c r="L26" s="70" t="s">
        <v>257</v>
      </c>
      <c r="M26" s="70" t="s">
        <v>256</v>
      </c>
      <c r="N26" s="70" t="s">
        <v>256</v>
      </c>
      <c r="O26" s="70" t="s">
        <v>5109</v>
      </c>
      <c r="P26" s="72" t="s">
        <v>252</v>
      </c>
      <c r="Q26" s="72" t="s">
        <v>259</v>
      </c>
      <c r="R26" s="70" t="s">
        <v>260</v>
      </c>
      <c r="S26" s="70" t="s">
        <v>261</v>
      </c>
      <c r="T26" s="70" t="s">
        <v>1860</v>
      </c>
      <c r="U26" s="70" t="s">
        <v>1861</v>
      </c>
      <c r="V26" s="70" t="s">
        <v>5502</v>
      </c>
      <c r="W26" s="70" t="s">
        <v>1860</v>
      </c>
      <c r="X26" s="70" t="s">
        <v>421</v>
      </c>
      <c r="Y26" s="70" t="s">
        <v>422</v>
      </c>
      <c r="Z26" s="70" t="s">
        <v>338</v>
      </c>
      <c r="AA26" s="70" t="s">
        <v>203</v>
      </c>
      <c r="AB26" s="73">
        <v>300000</v>
      </c>
      <c r="AC26" s="73">
        <v>0</v>
      </c>
      <c r="AD26" s="70" t="s">
        <v>5503</v>
      </c>
      <c r="AE26" s="70" t="s">
        <v>610</v>
      </c>
      <c r="AF26" s="70" t="s">
        <v>256</v>
      </c>
      <c r="AG26" s="70" t="s">
        <v>611</v>
      </c>
      <c r="AH26" s="70" t="s">
        <v>256</v>
      </c>
      <c r="AI26" s="70" t="s">
        <v>256</v>
      </c>
      <c r="AJ26" s="70" t="s">
        <v>5504</v>
      </c>
      <c r="AK26" s="70" t="s">
        <v>2930</v>
      </c>
      <c r="AL26" s="70" t="s">
        <v>431</v>
      </c>
      <c r="AM26" s="72" t="s">
        <v>2190</v>
      </c>
      <c r="AN26" s="72" t="s">
        <v>2521</v>
      </c>
      <c r="AO26" s="73">
        <v>65329</v>
      </c>
      <c r="AP26" s="70" t="s">
        <v>213</v>
      </c>
      <c r="AQ26" s="72" t="s">
        <v>3147</v>
      </c>
      <c r="AR26" s="72" t="s">
        <v>3147</v>
      </c>
      <c r="AS26" s="72" t="s">
        <v>2190</v>
      </c>
      <c r="AT26" s="70" t="s">
        <v>5355</v>
      </c>
      <c r="AU26" s="70" t="s">
        <v>373</v>
      </c>
      <c r="AV26" s="70" t="s">
        <v>5343</v>
      </c>
      <c r="AW26" s="70" t="s">
        <v>5356</v>
      </c>
      <c r="AX26" s="72" t="s">
        <v>2002</v>
      </c>
      <c r="AY26" s="70" t="s">
        <v>5505</v>
      </c>
      <c r="AZ26" s="70" t="s">
        <v>256</v>
      </c>
      <c r="BA26" s="73">
        <v>38332</v>
      </c>
      <c r="BB26" s="70" t="s">
        <v>256</v>
      </c>
      <c r="BC26" s="70" t="s">
        <v>290</v>
      </c>
      <c r="BD26" s="70" t="s">
        <v>291</v>
      </c>
      <c r="BE26" s="70" t="s">
        <v>5506</v>
      </c>
      <c r="BF26" s="70" t="s">
        <v>5507</v>
      </c>
      <c r="BG26" s="69" t="s">
        <v>5118</v>
      </c>
    </row>
    <row r="27" spans="1:59" x14ac:dyDescent="0.25">
      <c r="A27" s="70" t="s">
        <v>251</v>
      </c>
      <c r="B27" s="70" t="s">
        <v>256</v>
      </c>
      <c r="C27" s="70">
        <v>2021100052462663</v>
      </c>
      <c r="D27" s="71">
        <v>43770</v>
      </c>
      <c r="E27" s="70" t="s">
        <v>254</v>
      </c>
      <c r="F27" s="70" t="s">
        <v>255</v>
      </c>
      <c r="G27" s="70" t="s">
        <v>256</v>
      </c>
      <c r="H27" s="70" t="s">
        <v>256</v>
      </c>
      <c r="I27" s="70" t="s">
        <v>256</v>
      </c>
      <c r="J27" s="72" t="s">
        <v>252</v>
      </c>
      <c r="K27" s="72" t="s">
        <v>253</v>
      </c>
      <c r="L27" s="70" t="s">
        <v>257</v>
      </c>
      <c r="M27" s="70" t="s">
        <v>256</v>
      </c>
      <c r="N27" s="70" t="s">
        <v>256</v>
      </c>
      <c r="O27" s="70" t="s">
        <v>5109</v>
      </c>
      <c r="P27" s="72" t="s">
        <v>252</v>
      </c>
      <c r="Q27" s="72" t="s">
        <v>259</v>
      </c>
      <c r="R27" s="70" t="s">
        <v>260</v>
      </c>
      <c r="S27" s="70" t="s">
        <v>261</v>
      </c>
      <c r="T27" s="70" t="s">
        <v>1860</v>
      </c>
      <c r="U27" s="70" t="s">
        <v>1861</v>
      </c>
      <c r="V27" s="70" t="s">
        <v>5502</v>
      </c>
      <c r="W27" s="70" t="s">
        <v>1860</v>
      </c>
      <c r="X27" s="70" t="s">
        <v>421</v>
      </c>
      <c r="Y27" s="70" t="s">
        <v>422</v>
      </c>
      <c r="Z27" s="70" t="s">
        <v>338</v>
      </c>
      <c r="AA27" s="70" t="s">
        <v>203</v>
      </c>
      <c r="AB27" s="73">
        <v>300000</v>
      </c>
      <c r="AC27" s="73">
        <v>0</v>
      </c>
      <c r="AD27" s="70" t="s">
        <v>5508</v>
      </c>
      <c r="AE27" s="70" t="s">
        <v>610</v>
      </c>
      <c r="AF27" s="70" t="s">
        <v>256</v>
      </c>
      <c r="AG27" s="70" t="s">
        <v>611</v>
      </c>
      <c r="AH27" s="70" t="s">
        <v>256</v>
      </c>
      <c r="AI27" s="70" t="s">
        <v>256</v>
      </c>
      <c r="AJ27" s="70" t="s">
        <v>5509</v>
      </c>
      <c r="AK27" s="70" t="s">
        <v>2930</v>
      </c>
      <c r="AL27" s="70" t="s">
        <v>431</v>
      </c>
      <c r="AM27" s="72" t="s">
        <v>3147</v>
      </c>
      <c r="AN27" s="72" t="s">
        <v>2986</v>
      </c>
      <c r="AO27" s="73">
        <v>65325</v>
      </c>
      <c r="AP27" s="70" t="s">
        <v>213</v>
      </c>
      <c r="AQ27" s="72" t="s">
        <v>2671</v>
      </c>
      <c r="AR27" s="72" t="s">
        <v>2671</v>
      </c>
      <c r="AS27" s="72" t="s">
        <v>3147</v>
      </c>
      <c r="AT27" s="70" t="s">
        <v>5355</v>
      </c>
      <c r="AU27" s="70" t="s">
        <v>373</v>
      </c>
      <c r="AV27" s="70" t="s">
        <v>5343</v>
      </c>
      <c r="AW27" s="70" t="s">
        <v>5356</v>
      </c>
      <c r="AX27" s="72" t="s">
        <v>2002</v>
      </c>
      <c r="AY27" s="70" t="s">
        <v>5505</v>
      </c>
      <c r="AZ27" s="70" t="s">
        <v>256</v>
      </c>
      <c r="BA27" s="73">
        <v>38332</v>
      </c>
      <c r="BB27" s="70" t="s">
        <v>256</v>
      </c>
      <c r="BC27" s="70" t="s">
        <v>290</v>
      </c>
      <c r="BD27" s="70" t="s">
        <v>291</v>
      </c>
      <c r="BE27" s="70" t="s">
        <v>5506</v>
      </c>
      <c r="BF27" s="70" t="s">
        <v>5510</v>
      </c>
      <c r="BG27" s="69" t="s">
        <v>5118</v>
      </c>
    </row>
    <row r="28" spans="1:59" x14ac:dyDescent="0.25">
      <c r="A28" s="70" t="s">
        <v>251</v>
      </c>
      <c r="B28" s="70" t="s">
        <v>256</v>
      </c>
      <c r="C28" s="70">
        <v>2021100052468505</v>
      </c>
      <c r="D28" s="71">
        <v>43770</v>
      </c>
      <c r="E28" s="70" t="s">
        <v>254</v>
      </c>
      <c r="F28" s="70" t="s">
        <v>255</v>
      </c>
      <c r="G28" s="70" t="s">
        <v>256</v>
      </c>
      <c r="H28" s="70" t="s">
        <v>256</v>
      </c>
      <c r="I28" s="70" t="s">
        <v>256</v>
      </c>
      <c r="J28" s="72" t="s">
        <v>252</v>
      </c>
      <c r="K28" s="72" t="s">
        <v>253</v>
      </c>
      <c r="L28" s="70" t="s">
        <v>257</v>
      </c>
      <c r="M28" s="70" t="s">
        <v>256</v>
      </c>
      <c r="N28" s="70" t="s">
        <v>256</v>
      </c>
      <c r="O28" s="70" t="s">
        <v>5109</v>
      </c>
      <c r="P28" s="72" t="s">
        <v>252</v>
      </c>
      <c r="Q28" s="72" t="s">
        <v>259</v>
      </c>
      <c r="R28" s="70" t="s">
        <v>260</v>
      </c>
      <c r="S28" s="70" t="s">
        <v>261</v>
      </c>
      <c r="T28" s="70" t="s">
        <v>2276</v>
      </c>
      <c r="U28" s="70" t="s">
        <v>2277</v>
      </c>
      <c r="V28" s="70" t="s">
        <v>5261</v>
      </c>
      <c r="W28" s="70" t="s">
        <v>2276</v>
      </c>
      <c r="X28" s="70" t="s">
        <v>421</v>
      </c>
      <c r="Y28" s="70" t="s">
        <v>422</v>
      </c>
      <c r="Z28" s="70" t="s">
        <v>268</v>
      </c>
      <c r="AA28" s="70" t="s">
        <v>203</v>
      </c>
      <c r="AB28" s="73">
        <v>300000</v>
      </c>
      <c r="AC28" s="73">
        <v>0</v>
      </c>
      <c r="AD28" s="70" t="s">
        <v>5511</v>
      </c>
      <c r="AE28" s="70" t="s">
        <v>1921</v>
      </c>
      <c r="AF28" s="70" t="s">
        <v>272</v>
      </c>
      <c r="AG28" s="70" t="s">
        <v>1922</v>
      </c>
      <c r="AH28" s="70" t="s">
        <v>256</v>
      </c>
      <c r="AI28" s="70" t="s">
        <v>222</v>
      </c>
      <c r="AJ28" s="70" t="s">
        <v>5512</v>
      </c>
      <c r="AK28" s="70" t="s">
        <v>3182</v>
      </c>
      <c r="AL28" s="70" t="s">
        <v>574</v>
      </c>
      <c r="AM28" s="72" t="s">
        <v>3272</v>
      </c>
      <c r="AN28" s="72" t="s">
        <v>3272</v>
      </c>
      <c r="AO28" s="73">
        <v>158900</v>
      </c>
      <c r="AP28" s="70" t="s">
        <v>216</v>
      </c>
      <c r="AQ28" s="72" t="s">
        <v>3272</v>
      </c>
      <c r="AR28" s="72" t="s">
        <v>3272</v>
      </c>
      <c r="AS28" s="72" t="s">
        <v>5513</v>
      </c>
      <c r="AT28" s="70" t="s">
        <v>5147</v>
      </c>
      <c r="AU28" s="70" t="s">
        <v>232</v>
      </c>
      <c r="AV28" s="70" t="s">
        <v>5343</v>
      </c>
      <c r="AW28" s="70" t="s">
        <v>5344</v>
      </c>
      <c r="AX28" s="72" t="s">
        <v>1973</v>
      </c>
      <c r="AY28" s="70" t="s">
        <v>5514</v>
      </c>
      <c r="AZ28" s="70" t="s">
        <v>5378</v>
      </c>
      <c r="BA28" s="73">
        <v>101080</v>
      </c>
      <c r="BB28" s="70" t="s">
        <v>256</v>
      </c>
      <c r="BC28" s="70" t="s">
        <v>256</v>
      </c>
      <c r="BD28" s="70" t="s">
        <v>256</v>
      </c>
      <c r="BE28" s="70" t="s">
        <v>256</v>
      </c>
      <c r="BF28" s="70" t="s">
        <v>5515</v>
      </c>
      <c r="BG28" s="69" t="s">
        <v>5118</v>
      </c>
    </row>
    <row r="29" spans="1:59" x14ac:dyDescent="0.25">
      <c r="A29" s="70" t="s">
        <v>251</v>
      </c>
      <c r="B29" s="70" t="s">
        <v>256</v>
      </c>
      <c r="C29" s="70">
        <v>2021100052471690</v>
      </c>
      <c r="D29" s="71">
        <v>43770</v>
      </c>
      <c r="E29" s="70" t="s">
        <v>254</v>
      </c>
      <c r="F29" s="70" t="s">
        <v>255</v>
      </c>
      <c r="G29" s="70" t="s">
        <v>256</v>
      </c>
      <c r="H29" s="70" t="s">
        <v>256</v>
      </c>
      <c r="I29" s="70" t="s">
        <v>256</v>
      </c>
      <c r="J29" s="72" t="s">
        <v>252</v>
      </c>
      <c r="K29" s="72" t="s">
        <v>253</v>
      </c>
      <c r="L29" s="70" t="s">
        <v>257</v>
      </c>
      <c r="M29" s="70" t="s">
        <v>256</v>
      </c>
      <c r="N29" s="70" t="s">
        <v>256</v>
      </c>
      <c r="O29" s="70" t="s">
        <v>5109</v>
      </c>
      <c r="P29" s="72" t="s">
        <v>252</v>
      </c>
      <c r="Q29" s="72" t="s">
        <v>259</v>
      </c>
      <c r="R29" s="70" t="s">
        <v>260</v>
      </c>
      <c r="S29" s="70" t="s">
        <v>261</v>
      </c>
      <c r="T29" s="70" t="s">
        <v>5516</v>
      </c>
      <c r="U29" s="70" t="s">
        <v>5517</v>
      </c>
      <c r="V29" s="70" t="s">
        <v>5518</v>
      </c>
      <c r="W29" s="70" t="s">
        <v>5519</v>
      </c>
      <c r="X29" s="70" t="s">
        <v>917</v>
      </c>
      <c r="Y29" s="70" t="s">
        <v>422</v>
      </c>
      <c r="Z29" s="70" t="s">
        <v>338</v>
      </c>
      <c r="AA29" s="70" t="s">
        <v>405</v>
      </c>
      <c r="AB29" s="73">
        <v>300000</v>
      </c>
      <c r="AC29" s="73">
        <v>0</v>
      </c>
      <c r="AD29" s="70" t="s">
        <v>5520</v>
      </c>
      <c r="AE29" s="70" t="s">
        <v>5521</v>
      </c>
      <c r="AF29" s="70" t="s">
        <v>256</v>
      </c>
      <c r="AG29" s="70" t="s">
        <v>5522</v>
      </c>
      <c r="AH29" s="70" t="s">
        <v>256</v>
      </c>
      <c r="AI29" s="70" t="s">
        <v>222</v>
      </c>
      <c r="AJ29" s="70" t="s">
        <v>5523</v>
      </c>
      <c r="AK29" s="70" t="s">
        <v>256</v>
      </c>
      <c r="AL29" s="70" t="s">
        <v>2650</v>
      </c>
      <c r="AM29" s="72" t="s">
        <v>2224</v>
      </c>
      <c r="AN29" s="72" t="s">
        <v>3189</v>
      </c>
      <c r="AO29" s="73">
        <v>40000</v>
      </c>
      <c r="AP29" s="70" t="s">
        <v>212</v>
      </c>
      <c r="AQ29" s="72" t="s">
        <v>3165</v>
      </c>
      <c r="AR29" s="72" t="s">
        <v>3165</v>
      </c>
      <c r="AS29" s="72" t="s">
        <v>3165</v>
      </c>
      <c r="AT29" s="70" t="s">
        <v>5355</v>
      </c>
      <c r="AU29" s="70" t="s">
        <v>373</v>
      </c>
      <c r="AV29" s="70" t="s">
        <v>5343</v>
      </c>
      <c r="AW29" s="70" t="s">
        <v>5356</v>
      </c>
      <c r="AX29" s="72" t="s">
        <v>3050</v>
      </c>
      <c r="AY29" s="70" t="s">
        <v>5524</v>
      </c>
      <c r="AZ29" s="70" t="s">
        <v>256</v>
      </c>
      <c r="BA29" s="73">
        <v>300000</v>
      </c>
      <c r="BB29" s="70" t="s">
        <v>256</v>
      </c>
      <c r="BC29" s="70" t="s">
        <v>256</v>
      </c>
      <c r="BD29" s="70" t="s">
        <v>256</v>
      </c>
      <c r="BE29" s="70" t="s">
        <v>256</v>
      </c>
      <c r="BF29" s="70" t="s">
        <v>5525</v>
      </c>
      <c r="BG29" s="69" t="s">
        <v>5118</v>
      </c>
    </row>
    <row r="30" spans="1:59" x14ac:dyDescent="0.25">
      <c r="A30" s="70" t="s">
        <v>251</v>
      </c>
      <c r="B30" s="70" t="s">
        <v>256</v>
      </c>
      <c r="C30" s="70">
        <v>2021100052475073</v>
      </c>
      <c r="D30" s="71">
        <v>43770</v>
      </c>
      <c r="E30" s="70" t="s">
        <v>254</v>
      </c>
      <c r="F30" s="70" t="s">
        <v>255</v>
      </c>
      <c r="G30" s="70" t="s">
        <v>256</v>
      </c>
      <c r="H30" s="70" t="s">
        <v>256</v>
      </c>
      <c r="I30" s="70" t="s">
        <v>256</v>
      </c>
      <c r="J30" s="72" t="s">
        <v>252</v>
      </c>
      <c r="K30" s="72" t="s">
        <v>253</v>
      </c>
      <c r="L30" s="70" t="s">
        <v>257</v>
      </c>
      <c r="M30" s="70" t="s">
        <v>256</v>
      </c>
      <c r="N30" s="70" t="s">
        <v>256</v>
      </c>
      <c r="O30" s="70" t="s">
        <v>5109</v>
      </c>
      <c r="P30" s="72" t="s">
        <v>252</v>
      </c>
      <c r="Q30" s="72" t="s">
        <v>259</v>
      </c>
      <c r="R30" s="70" t="s">
        <v>260</v>
      </c>
      <c r="S30" s="70" t="s">
        <v>261</v>
      </c>
      <c r="T30" s="70" t="s">
        <v>3532</v>
      </c>
      <c r="U30" s="70" t="s">
        <v>3533</v>
      </c>
      <c r="V30" s="70" t="s">
        <v>5526</v>
      </c>
      <c r="W30" s="70" t="s">
        <v>3532</v>
      </c>
      <c r="X30" s="70" t="s">
        <v>470</v>
      </c>
      <c r="Y30" s="70" t="s">
        <v>471</v>
      </c>
      <c r="Z30" s="70" t="s">
        <v>338</v>
      </c>
      <c r="AA30" s="70" t="s">
        <v>203</v>
      </c>
      <c r="AB30" s="73">
        <v>300000</v>
      </c>
      <c r="AC30" s="73">
        <v>0</v>
      </c>
      <c r="AD30" s="70" t="s">
        <v>5527</v>
      </c>
      <c r="AE30" s="70" t="s">
        <v>3536</v>
      </c>
      <c r="AF30" s="70" t="s">
        <v>256</v>
      </c>
      <c r="AG30" s="70" t="s">
        <v>3537</v>
      </c>
      <c r="AH30" s="70" t="s">
        <v>256</v>
      </c>
      <c r="AI30" s="70" t="s">
        <v>222</v>
      </c>
      <c r="AJ30" s="70" t="s">
        <v>5528</v>
      </c>
      <c r="AK30" s="70" t="s">
        <v>256</v>
      </c>
      <c r="AL30" s="70" t="s">
        <v>2650</v>
      </c>
      <c r="AM30" s="72" t="s">
        <v>1972</v>
      </c>
      <c r="AN30" s="72" t="s">
        <v>1973</v>
      </c>
      <c r="AO30" s="73">
        <v>13000</v>
      </c>
      <c r="AP30" s="70" t="s">
        <v>210</v>
      </c>
      <c r="AQ30" s="72" t="s">
        <v>3076</v>
      </c>
      <c r="AR30" s="72" t="s">
        <v>3076</v>
      </c>
      <c r="AS30" s="72" t="s">
        <v>3076</v>
      </c>
      <c r="AT30" s="70" t="s">
        <v>5355</v>
      </c>
      <c r="AU30" s="70" t="s">
        <v>373</v>
      </c>
      <c r="AV30" s="70" t="s">
        <v>5343</v>
      </c>
      <c r="AW30" s="70" t="s">
        <v>5356</v>
      </c>
      <c r="AX30" s="72" t="s">
        <v>3050</v>
      </c>
      <c r="AY30" s="70" t="s">
        <v>5524</v>
      </c>
      <c r="AZ30" s="70" t="s">
        <v>256</v>
      </c>
      <c r="BA30" s="73">
        <v>287529</v>
      </c>
      <c r="BB30" s="70" t="s">
        <v>256</v>
      </c>
      <c r="BC30" s="70" t="s">
        <v>256</v>
      </c>
      <c r="BD30" s="70" t="s">
        <v>256</v>
      </c>
      <c r="BE30" s="70" t="s">
        <v>256</v>
      </c>
      <c r="BF30" s="70" t="s">
        <v>5529</v>
      </c>
      <c r="BG30" s="69" t="s">
        <v>5118</v>
      </c>
    </row>
    <row r="31" spans="1:59" x14ac:dyDescent="0.25">
      <c r="A31" s="70" t="s">
        <v>251</v>
      </c>
      <c r="B31" s="70" t="s">
        <v>256</v>
      </c>
      <c r="C31" s="70">
        <v>2021100052531941</v>
      </c>
      <c r="D31" s="71">
        <v>43770</v>
      </c>
      <c r="E31" s="70" t="s">
        <v>254</v>
      </c>
      <c r="F31" s="70" t="s">
        <v>255</v>
      </c>
      <c r="G31" s="70" t="s">
        <v>256</v>
      </c>
      <c r="H31" s="70" t="s">
        <v>256</v>
      </c>
      <c r="I31" s="70" t="s">
        <v>256</v>
      </c>
      <c r="J31" s="72" t="s">
        <v>252</v>
      </c>
      <c r="K31" s="72" t="s">
        <v>253</v>
      </c>
      <c r="L31" s="70" t="s">
        <v>257</v>
      </c>
      <c r="M31" s="70" t="s">
        <v>256</v>
      </c>
      <c r="N31" s="70" t="s">
        <v>256</v>
      </c>
      <c r="O31" s="70" t="s">
        <v>5109</v>
      </c>
      <c r="P31" s="72" t="s">
        <v>252</v>
      </c>
      <c r="Q31" s="72" t="s">
        <v>259</v>
      </c>
      <c r="R31" s="70" t="s">
        <v>260</v>
      </c>
      <c r="S31" s="70" t="s">
        <v>261</v>
      </c>
      <c r="T31" s="70" t="s">
        <v>1860</v>
      </c>
      <c r="U31" s="70" t="s">
        <v>1861</v>
      </c>
      <c r="V31" s="70" t="s">
        <v>5502</v>
      </c>
      <c r="W31" s="70" t="s">
        <v>1860</v>
      </c>
      <c r="X31" s="70" t="s">
        <v>421</v>
      </c>
      <c r="Y31" s="70" t="s">
        <v>422</v>
      </c>
      <c r="Z31" s="70" t="s">
        <v>338</v>
      </c>
      <c r="AA31" s="70" t="s">
        <v>203</v>
      </c>
      <c r="AB31" s="73">
        <v>300000</v>
      </c>
      <c r="AC31" s="73">
        <v>0</v>
      </c>
      <c r="AD31" s="70" t="s">
        <v>3669</v>
      </c>
      <c r="AE31" s="70" t="s">
        <v>610</v>
      </c>
      <c r="AF31" s="70" t="s">
        <v>362</v>
      </c>
      <c r="AG31" s="70" t="s">
        <v>611</v>
      </c>
      <c r="AH31" s="70" t="s">
        <v>612</v>
      </c>
      <c r="AI31" s="70" t="s">
        <v>222</v>
      </c>
      <c r="AJ31" s="70" t="s">
        <v>5530</v>
      </c>
      <c r="AK31" s="70" t="s">
        <v>2930</v>
      </c>
      <c r="AL31" s="70" t="s">
        <v>431</v>
      </c>
      <c r="AM31" s="72" t="s">
        <v>3042</v>
      </c>
      <c r="AN31" s="72" t="s">
        <v>3042</v>
      </c>
      <c r="AO31" s="73">
        <v>22191</v>
      </c>
      <c r="AP31" s="70" t="s">
        <v>211</v>
      </c>
      <c r="AQ31" s="72" t="s">
        <v>4437</v>
      </c>
      <c r="AR31" s="72" t="s">
        <v>2832</v>
      </c>
      <c r="AS31" s="72" t="s">
        <v>2832</v>
      </c>
      <c r="AT31" s="70" t="s">
        <v>317</v>
      </c>
      <c r="AU31" s="70" t="s">
        <v>373</v>
      </c>
      <c r="AV31" s="70" t="s">
        <v>5343</v>
      </c>
      <c r="AW31" s="70" t="s">
        <v>5362</v>
      </c>
      <c r="AX31" s="72" t="s">
        <v>2767</v>
      </c>
      <c r="AY31" s="70" t="s">
        <v>5531</v>
      </c>
      <c r="AZ31" s="70" t="s">
        <v>256</v>
      </c>
      <c r="BA31" s="73">
        <v>38332</v>
      </c>
      <c r="BB31" s="70" t="s">
        <v>256</v>
      </c>
      <c r="BC31" s="70" t="s">
        <v>256</v>
      </c>
      <c r="BD31" s="70" t="s">
        <v>256</v>
      </c>
      <c r="BE31" s="70" t="s">
        <v>256</v>
      </c>
      <c r="BF31" s="70" t="s">
        <v>3676</v>
      </c>
      <c r="BG31" s="69" t="s">
        <v>642</v>
      </c>
    </row>
    <row r="32" spans="1:59" x14ac:dyDescent="0.25">
      <c r="A32" s="70" t="s">
        <v>251</v>
      </c>
      <c r="B32" s="70" t="s">
        <v>256</v>
      </c>
      <c r="C32" s="70">
        <v>2021100052491483</v>
      </c>
      <c r="D32" s="71">
        <v>43770</v>
      </c>
      <c r="E32" s="70" t="s">
        <v>254</v>
      </c>
      <c r="F32" s="70" t="s">
        <v>255</v>
      </c>
      <c r="G32" s="70" t="s">
        <v>256</v>
      </c>
      <c r="H32" s="70" t="s">
        <v>256</v>
      </c>
      <c r="I32" s="70" t="s">
        <v>256</v>
      </c>
      <c r="J32" s="72" t="s">
        <v>252</v>
      </c>
      <c r="K32" s="72" t="s">
        <v>253</v>
      </c>
      <c r="L32" s="70" t="s">
        <v>257</v>
      </c>
      <c r="M32" s="70" t="s">
        <v>256</v>
      </c>
      <c r="N32" s="70" t="s">
        <v>256</v>
      </c>
      <c r="O32" s="70" t="s">
        <v>5109</v>
      </c>
      <c r="P32" s="72" t="s">
        <v>252</v>
      </c>
      <c r="Q32" s="72" t="s">
        <v>259</v>
      </c>
      <c r="R32" s="70" t="s">
        <v>260</v>
      </c>
      <c r="S32" s="70" t="s">
        <v>261</v>
      </c>
      <c r="T32" s="70" t="s">
        <v>2392</v>
      </c>
      <c r="U32" s="70" t="s">
        <v>2393</v>
      </c>
      <c r="V32" s="70" t="s">
        <v>5532</v>
      </c>
      <c r="W32" s="70" t="s">
        <v>3947</v>
      </c>
      <c r="X32" s="70" t="s">
        <v>972</v>
      </c>
      <c r="Y32" s="70" t="s">
        <v>493</v>
      </c>
      <c r="Z32" s="70" t="s">
        <v>338</v>
      </c>
      <c r="AA32" s="70" t="s">
        <v>548</v>
      </c>
      <c r="AB32" s="73">
        <v>300000</v>
      </c>
      <c r="AC32" s="73">
        <v>0</v>
      </c>
      <c r="AD32" s="70" t="s">
        <v>5533</v>
      </c>
      <c r="AE32" s="70" t="s">
        <v>5534</v>
      </c>
      <c r="AF32" s="70" t="s">
        <v>256</v>
      </c>
      <c r="AG32" s="70" t="s">
        <v>296</v>
      </c>
      <c r="AH32" s="70" t="s">
        <v>256</v>
      </c>
      <c r="AI32" s="70" t="s">
        <v>222</v>
      </c>
      <c r="AJ32" s="70" t="s">
        <v>5535</v>
      </c>
      <c r="AK32" s="70" t="s">
        <v>256</v>
      </c>
      <c r="AL32" s="70" t="s">
        <v>2650</v>
      </c>
      <c r="AM32" s="72" t="s">
        <v>3054</v>
      </c>
      <c r="AN32" s="72" t="s">
        <v>3564</v>
      </c>
      <c r="AO32" s="73">
        <v>30000</v>
      </c>
      <c r="AP32" s="70" t="s">
        <v>211</v>
      </c>
      <c r="AQ32" s="72" t="s">
        <v>2860</v>
      </c>
      <c r="AR32" s="72" t="s">
        <v>2860</v>
      </c>
      <c r="AS32" s="72" t="s">
        <v>2860</v>
      </c>
      <c r="AT32" s="70" t="s">
        <v>5355</v>
      </c>
      <c r="AU32" s="70" t="s">
        <v>373</v>
      </c>
      <c r="AV32" s="70" t="s">
        <v>5343</v>
      </c>
      <c r="AW32" s="70" t="s">
        <v>5356</v>
      </c>
      <c r="AX32" s="72" t="s">
        <v>1599</v>
      </c>
      <c r="AY32" s="70" t="s">
        <v>5536</v>
      </c>
      <c r="AZ32" s="70" t="s">
        <v>256</v>
      </c>
      <c r="BA32" s="73">
        <v>125515</v>
      </c>
      <c r="BB32" s="70" t="s">
        <v>256</v>
      </c>
      <c r="BC32" s="70" t="s">
        <v>290</v>
      </c>
      <c r="BD32" s="70" t="s">
        <v>291</v>
      </c>
      <c r="BE32" s="70" t="s">
        <v>5537</v>
      </c>
      <c r="BF32" s="70" t="s">
        <v>5538</v>
      </c>
      <c r="BG32" s="69" t="s">
        <v>5118</v>
      </c>
    </row>
    <row r="33" spans="1:59" x14ac:dyDescent="0.25">
      <c r="A33" s="70" t="s">
        <v>251</v>
      </c>
      <c r="B33" s="70" t="s">
        <v>256</v>
      </c>
      <c r="C33" s="70">
        <v>2021100052498410</v>
      </c>
      <c r="D33" s="71">
        <v>43770</v>
      </c>
      <c r="E33" s="70" t="s">
        <v>254</v>
      </c>
      <c r="F33" s="70" t="s">
        <v>255</v>
      </c>
      <c r="G33" s="70" t="s">
        <v>256</v>
      </c>
      <c r="H33" s="70" t="s">
        <v>256</v>
      </c>
      <c r="I33" s="70" t="s">
        <v>256</v>
      </c>
      <c r="J33" s="72" t="s">
        <v>252</v>
      </c>
      <c r="K33" s="72" t="s">
        <v>253</v>
      </c>
      <c r="L33" s="70" t="s">
        <v>257</v>
      </c>
      <c r="M33" s="70" t="s">
        <v>256</v>
      </c>
      <c r="N33" s="70" t="s">
        <v>256</v>
      </c>
      <c r="O33" s="70" t="s">
        <v>5109</v>
      </c>
      <c r="P33" s="72" t="s">
        <v>252</v>
      </c>
      <c r="Q33" s="72" t="s">
        <v>259</v>
      </c>
      <c r="R33" s="70" t="s">
        <v>260</v>
      </c>
      <c r="S33" s="70" t="s">
        <v>261</v>
      </c>
      <c r="T33" s="70" t="s">
        <v>3034</v>
      </c>
      <c r="U33" s="70" t="s">
        <v>3035</v>
      </c>
      <c r="V33" s="70" t="s">
        <v>5539</v>
      </c>
      <c r="W33" s="70" t="s">
        <v>4006</v>
      </c>
      <c r="X33" s="70" t="s">
        <v>1053</v>
      </c>
      <c r="Y33" s="70" t="s">
        <v>267</v>
      </c>
      <c r="Z33" s="70" t="s">
        <v>338</v>
      </c>
      <c r="AA33" s="70" t="s">
        <v>548</v>
      </c>
      <c r="AB33" s="73">
        <v>300000</v>
      </c>
      <c r="AC33" s="73">
        <v>0</v>
      </c>
      <c r="AD33" s="70" t="s">
        <v>5540</v>
      </c>
      <c r="AE33" s="70" t="s">
        <v>5541</v>
      </c>
      <c r="AF33" s="70" t="s">
        <v>256</v>
      </c>
      <c r="AG33" s="70" t="s">
        <v>932</v>
      </c>
      <c r="AH33" s="70" t="s">
        <v>256</v>
      </c>
      <c r="AI33" s="70" t="s">
        <v>222</v>
      </c>
      <c r="AJ33" s="70" t="s">
        <v>5542</v>
      </c>
      <c r="AK33" s="70" t="s">
        <v>5543</v>
      </c>
      <c r="AL33" s="70" t="s">
        <v>2650</v>
      </c>
      <c r="AM33" s="72" t="s">
        <v>3402</v>
      </c>
      <c r="AN33" s="72" t="s">
        <v>1599</v>
      </c>
      <c r="AO33" s="73">
        <v>50000</v>
      </c>
      <c r="AP33" s="70" t="s">
        <v>212</v>
      </c>
      <c r="AQ33" s="72" t="s">
        <v>3402</v>
      </c>
      <c r="AR33" s="72" t="s">
        <v>3402</v>
      </c>
      <c r="AS33" s="72" t="s">
        <v>3402</v>
      </c>
      <c r="AT33" s="70" t="s">
        <v>5355</v>
      </c>
      <c r="AU33" s="70" t="s">
        <v>373</v>
      </c>
      <c r="AV33" s="70" t="s">
        <v>5343</v>
      </c>
      <c r="AW33" s="70" t="s">
        <v>5356</v>
      </c>
      <c r="AX33" s="72" t="s">
        <v>1628</v>
      </c>
      <c r="AY33" s="70" t="s">
        <v>5544</v>
      </c>
      <c r="AZ33" s="70" t="s">
        <v>256</v>
      </c>
      <c r="BA33" s="73">
        <v>139835</v>
      </c>
      <c r="BB33" s="70" t="s">
        <v>256</v>
      </c>
      <c r="BC33" s="70" t="s">
        <v>290</v>
      </c>
      <c r="BD33" s="70" t="s">
        <v>291</v>
      </c>
      <c r="BE33" s="70" t="s">
        <v>5545</v>
      </c>
      <c r="BF33" s="70" t="s">
        <v>5546</v>
      </c>
      <c r="BG33" s="69" t="s">
        <v>5118</v>
      </c>
    </row>
    <row r="34" spans="1:59" x14ac:dyDescent="0.25">
      <c r="A34" s="70" t="s">
        <v>251</v>
      </c>
      <c r="B34" s="70" t="s">
        <v>256</v>
      </c>
      <c r="C34" s="70">
        <v>2021100052506263</v>
      </c>
      <c r="D34" s="71">
        <v>43770</v>
      </c>
      <c r="E34" s="70" t="s">
        <v>254</v>
      </c>
      <c r="F34" s="70" t="s">
        <v>255</v>
      </c>
      <c r="G34" s="70" t="s">
        <v>256</v>
      </c>
      <c r="H34" s="70" t="s">
        <v>256</v>
      </c>
      <c r="I34" s="70" t="s">
        <v>256</v>
      </c>
      <c r="J34" s="72" t="s">
        <v>252</v>
      </c>
      <c r="K34" s="72" t="s">
        <v>253</v>
      </c>
      <c r="L34" s="70" t="s">
        <v>257</v>
      </c>
      <c r="M34" s="70" t="s">
        <v>256</v>
      </c>
      <c r="N34" s="70" t="s">
        <v>256</v>
      </c>
      <c r="O34" s="70" t="s">
        <v>5109</v>
      </c>
      <c r="P34" s="72" t="s">
        <v>252</v>
      </c>
      <c r="Q34" s="72" t="s">
        <v>259</v>
      </c>
      <c r="R34" s="70" t="s">
        <v>260</v>
      </c>
      <c r="S34" s="70" t="s">
        <v>261</v>
      </c>
      <c r="T34" s="70" t="s">
        <v>2488</v>
      </c>
      <c r="U34" s="70" t="s">
        <v>2489</v>
      </c>
      <c r="V34" s="70" t="s">
        <v>5461</v>
      </c>
      <c r="W34" s="70" t="s">
        <v>2783</v>
      </c>
      <c r="X34" s="70" t="s">
        <v>1053</v>
      </c>
      <c r="Y34" s="70" t="s">
        <v>267</v>
      </c>
      <c r="Z34" s="70" t="s">
        <v>338</v>
      </c>
      <c r="AA34" s="70" t="s">
        <v>548</v>
      </c>
      <c r="AB34" s="73">
        <v>300000</v>
      </c>
      <c r="AC34" s="73">
        <v>0</v>
      </c>
      <c r="AD34" s="70" t="s">
        <v>5547</v>
      </c>
      <c r="AE34" s="70" t="s">
        <v>5548</v>
      </c>
      <c r="AF34" s="70" t="s">
        <v>256</v>
      </c>
      <c r="AG34" s="70" t="s">
        <v>2787</v>
      </c>
      <c r="AH34" s="70" t="s">
        <v>256</v>
      </c>
      <c r="AI34" s="70" t="s">
        <v>222</v>
      </c>
      <c r="AJ34" s="70" t="s">
        <v>5549</v>
      </c>
      <c r="AK34" s="70" t="s">
        <v>5550</v>
      </c>
      <c r="AL34" s="70" t="s">
        <v>555</v>
      </c>
      <c r="AM34" s="72" t="s">
        <v>4214</v>
      </c>
      <c r="AN34" s="72" t="s">
        <v>1606</v>
      </c>
      <c r="AO34" s="73">
        <v>25000</v>
      </c>
      <c r="AP34" s="70" t="s">
        <v>211</v>
      </c>
      <c r="AQ34" s="72" t="s">
        <v>4214</v>
      </c>
      <c r="AR34" s="72" t="s">
        <v>4214</v>
      </c>
      <c r="AS34" s="72" t="s">
        <v>4214</v>
      </c>
      <c r="AT34" s="70" t="s">
        <v>5355</v>
      </c>
      <c r="AU34" s="70" t="s">
        <v>373</v>
      </c>
      <c r="AV34" s="70" t="s">
        <v>5343</v>
      </c>
      <c r="AW34" s="70" t="s">
        <v>5356</v>
      </c>
      <c r="AX34" s="72" t="s">
        <v>4382</v>
      </c>
      <c r="AY34" s="70" t="s">
        <v>5551</v>
      </c>
      <c r="AZ34" s="70" t="s">
        <v>256</v>
      </c>
      <c r="BA34" s="73">
        <v>223122</v>
      </c>
      <c r="BB34" s="70" t="s">
        <v>256</v>
      </c>
      <c r="BC34" s="70" t="s">
        <v>290</v>
      </c>
      <c r="BD34" s="70" t="s">
        <v>291</v>
      </c>
      <c r="BE34" s="70" t="s">
        <v>5552</v>
      </c>
      <c r="BF34" s="70" t="s">
        <v>5553</v>
      </c>
      <c r="BG34" s="69" t="s">
        <v>5118</v>
      </c>
    </row>
    <row r="35" spans="1:59" x14ac:dyDescent="0.25">
      <c r="A35" s="70" t="s">
        <v>251</v>
      </c>
      <c r="B35" s="70" t="s">
        <v>256</v>
      </c>
      <c r="C35" s="70">
        <v>2021100052510727</v>
      </c>
      <c r="D35" s="71">
        <v>43770</v>
      </c>
      <c r="E35" s="70" t="s">
        <v>254</v>
      </c>
      <c r="F35" s="70" t="s">
        <v>255</v>
      </c>
      <c r="G35" s="70" t="s">
        <v>256</v>
      </c>
      <c r="H35" s="70" t="s">
        <v>256</v>
      </c>
      <c r="I35" s="70" t="s">
        <v>256</v>
      </c>
      <c r="J35" s="72" t="s">
        <v>252</v>
      </c>
      <c r="K35" s="72" t="s">
        <v>253</v>
      </c>
      <c r="L35" s="70" t="s">
        <v>257</v>
      </c>
      <c r="M35" s="70" t="s">
        <v>256</v>
      </c>
      <c r="N35" s="70" t="s">
        <v>256</v>
      </c>
      <c r="O35" s="70" t="s">
        <v>5109</v>
      </c>
      <c r="P35" s="72" t="s">
        <v>252</v>
      </c>
      <c r="Q35" s="72" t="s">
        <v>259</v>
      </c>
      <c r="R35" s="70" t="s">
        <v>260</v>
      </c>
      <c r="S35" s="70" t="s">
        <v>261</v>
      </c>
      <c r="T35" s="70" t="s">
        <v>4967</v>
      </c>
      <c r="U35" s="70" t="s">
        <v>4968</v>
      </c>
      <c r="V35" s="70" t="s">
        <v>5554</v>
      </c>
      <c r="W35" s="70" t="s">
        <v>4970</v>
      </c>
      <c r="X35" s="70" t="s">
        <v>1233</v>
      </c>
      <c r="Y35" s="70" t="s">
        <v>493</v>
      </c>
      <c r="Z35" s="70" t="s">
        <v>268</v>
      </c>
      <c r="AA35" s="70" t="s">
        <v>269</v>
      </c>
      <c r="AB35" s="73">
        <v>300000</v>
      </c>
      <c r="AC35" s="73">
        <v>0</v>
      </c>
      <c r="AD35" s="70" t="s">
        <v>5555</v>
      </c>
      <c r="AE35" s="70" t="s">
        <v>5556</v>
      </c>
      <c r="AF35" s="70" t="s">
        <v>256</v>
      </c>
      <c r="AG35" s="70" t="s">
        <v>296</v>
      </c>
      <c r="AH35" s="70" t="s">
        <v>256</v>
      </c>
      <c r="AI35" s="70" t="s">
        <v>223</v>
      </c>
      <c r="AJ35" s="70" t="s">
        <v>5557</v>
      </c>
      <c r="AK35" s="70" t="s">
        <v>5558</v>
      </c>
      <c r="AL35" s="70" t="s">
        <v>313</v>
      </c>
      <c r="AM35" s="72" t="s">
        <v>2754</v>
      </c>
      <c r="AN35" s="72" t="s">
        <v>3692</v>
      </c>
      <c r="AO35" s="73">
        <v>26000</v>
      </c>
      <c r="AP35" s="70" t="s">
        <v>211</v>
      </c>
      <c r="AQ35" s="72" t="s">
        <v>3690</v>
      </c>
      <c r="AR35" s="72" t="s">
        <v>3690</v>
      </c>
      <c r="AS35" s="72" t="s">
        <v>3690</v>
      </c>
      <c r="AT35" s="70" t="s">
        <v>5355</v>
      </c>
      <c r="AU35" s="70" t="s">
        <v>373</v>
      </c>
      <c r="AV35" s="70" t="s">
        <v>5343</v>
      </c>
      <c r="AW35" s="70" t="s">
        <v>5356</v>
      </c>
      <c r="AX35" s="72" t="s">
        <v>4772</v>
      </c>
      <c r="AY35" s="70" t="s">
        <v>5559</v>
      </c>
      <c r="AZ35" s="70" t="s">
        <v>256</v>
      </c>
      <c r="BA35" s="73">
        <v>285210</v>
      </c>
      <c r="BB35" s="70" t="s">
        <v>256</v>
      </c>
      <c r="BC35" s="70" t="s">
        <v>290</v>
      </c>
      <c r="BD35" s="70" t="s">
        <v>291</v>
      </c>
      <c r="BE35" s="70" t="s">
        <v>5560</v>
      </c>
      <c r="BF35" s="70" t="s">
        <v>5561</v>
      </c>
      <c r="BG35" s="69" t="s">
        <v>5118</v>
      </c>
    </row>
    <row r="36" spans="1:59" x14ac:dyDescent="0.25">
      <c r="A36" s="70" t="s">
        <v>251</v>
      </c>
      <c r="B36" s="70" t="s">
        <v>256</v>
      </c>
      <c r="C36" s="70">
        <v>2021100052512402</v>
      </c>
      <c r="D36" s="71">
        <v>43770</v>
      </c>
      <c r="E36" s="70" t="s">
        <v>254</v>
      </c>
      <c r="F36" s="70" t="s">
        <v>255</v>
      </c>
      <c r="G36" s="70" t="s">
        <v>256</v>
      </c>
      <c r="H36" s="70" t="s">
        <v>256</v>
      </c>
      <c r="I36" s="70" t="s">
        <v>256</v>
      </c>
      <c r="J36" s="72" t="s">
        <v>252</v>
      </c>
      <c r="K36" s="72" t="s">
        <v>253</v>
      </c>
      <c r="L36" s="70" t="s">
        <v>257</v>
      </c>
      <c r="M36" s="70" t="s">
        <v>256</v>
      </c>
      <c r="N36" s="70" t="s">
        <v>256</v>
      </c>
      <c r="O36" s="70" t="s">
        <v>5109</v>
      </c>
      <c r="P36" s="72" t="s">
        <v>252</v>
      </c>
      <c r="Q36" s="72" t="s">
        <v>259</v>
      </c>
      <c r="R36" s="70" t="s">
        <v>260</v>
      </c>
      <c r="S36" s="70" t="s">
        <v>261</v>
      </c>
      <c r="T36" s="70" t="s">
        <v>4967</v>
      </c>
      <c r="U36" s="70" t="s">
        <v>4968</v>
      </c>
      <c r="V36" s="70" t="s">
        <v>5554</v>
      </c>
      <c r="W36" s="70" t="s">
        <v>4970</v>
      </c>
      <c r="X36" s="70" t="s">
        <v>1233</v>
      </c>
      <c r="Y36" s="70" t="s">
        <v>493</v>
      </c>
      <c r="Z36" s="70" t="s">
        <v>268</v>
      </c>
      <c r="AA36" s="70" t="s">
        <v>269</v>
      </c>
      <c r="AB36" s="73">
        <v>300000</v>
      </c>
      <c r="AC36" s="73">
        <v>0</v>
      </c>
      <c r="AD36" s="70" t="s">
        <v>5562</v>
      </c>
      <c r="AE36" s="70" t="s">
        <v>5563</v>
      </c>
      <c r="AF36" s="70" t="s">
        <v>256</v>
      </c>
      <c r="AG36" s="70" t="s">
        <v>296</v>
      </c>
      <c r="AH36" s="70" t="s">
        <v>256</v>
      </c>
      <c r="AI36" s="70" t="s">
        <v>222</v>
      </c>
      <c r="AJ36" s="70" t="s">
        <v>5564</v>
      </c>
      <c r="AK36" s="70" t="s">
        <v>256</v>
      </c>
      <c r="AL36" s="70" t="s">
        <v>2650</v>
      </c>
      <c r="AM36" s="72" t="s">
        <v>3455</v>
      </c>
      <c r="AN36" s="72" t="s">
        <v>1626</v>
      </c>
      <c r="AO36" s="73">
        <v>60000</v>
      </c>
      <c r="AP36" s="70" t="s">
        <v>213</v>
      </c>
      <c r="AQ36" s="72" t="s">
        <v>3692</v>
      </c>
      <c r="AR36" s="72" t="s">
        <v>3692</v>
      </c>
      <c r="AS36" s="72" t="s">
        <v>3692</v>
      </c>
      <c r="AT36" s="70" t="s">
        <v>5355</v>
      </c>
      <c r="AU36" s="70" t="s">
        <v>373</v>
      </c>
      <c r="AV36" s="70" t="s">
        <v>5343</v>
      </c>
      <c r="AW36" s="70" t="s">
        <v>5356</v>
      </c>
      <c r="AX36" s="72" t="s">
        <v>4772</v>
      </c>
      <c r="AY36" s="70" t="s">
        <v>5559</v>
      </c>
      <c r="AZ36" s="70" t="s">
        <v>256</v>
      </c>
      <c r="BA36" s="73">
        <v>285210</v>
      </c>
      <c r="BB36" s="70" t="s">
        <v>256</v>
      </c>
      <c r="BC36" s="70" t="s">
        <v>290</v>
      </c>
      <c r="BD36" s="70" t="s">
        <v>291</v>
      </c>
      <c r="BE36" s="70" t="s">
        <v>5565</v>
      </c>
      <c r="BF36" s="70" t="s">
        <v>5566</v>
      </c>
      <c r="BG36" s="69" t="s">
        <v>5118</v>
      </c>
    </row>
    <row r="37" spans="1:59" x14ac:dyDescent="0.25">
      <c r="A37" s="70" t="s">
        <v>251</v>
      </c>
      <c r="B37" s="70" t="s">
        <v>256</v>
      </c>
      <c r="C37" s="70">
        <v>2021100052513560</v>
      </c>
      <c r="D37" s="71">
        <v>43770</v>
      </c>
      <c r="E37" s="70" t="s">
        <v>254</v>
      </c>
      <c r="F37" s="70" t="s">
        <v>255</v>
      </c>
      <c r="G37" s="70" t="s">
        <v>256</v>
      </c>
      <c r="H37" s="70" t="s">
        <v>256</v>
      </c>
      <c r="I37" s="70" t="s">
        <v>256</v>
      </c>
      <c r="J37" s="72" t="s">
        <v>252</v>
      </c>
      <c r="K37" s="72" t="s">
        <v>253</v>
      </c>
      <c r="L37" s="70" t="s">
        <v>257</v>
      </c>
      <c r="M37" s="70" t="s">
        <v>256</v>
      </c>
      <c r="N37" s="70" t="s">
        <v>256</v>
      </c>
      <c r="O37" s="70" t="s">
        <v>5109</v>
      </c>
      <c r="P37" s="72" t="s">
        <v>252</v>
      </c>
      <c r="Q37" s="72" t="s">
        <v>259</v>
      </c>
      <c r="R37" s="70" t="s">
        <v>260</v>
      </c>
      <c r="S37" s="70" t="s">
        <v>261</v>
      </c>
      <c r="T37" s="70" t="s">
        <v>5567</v>
      </c>
      <c r="U37" s="70" t="s">
        <v>5568</v>
      </c>
      <c r="V37" s="70" t="s">
        <v>5569</v>
      </c>
      <c r="W37" s="70" t="s">
        <v>5570</v>
      </c>
      <c r="X37" s="70" t="s">
        <v>5571</v>
      </c>
      <c r="Y37" s="70" t="s">
        <v>698</v>
      </c>
      <c r="Z37" s="70" t="s">
        <v>338</v>
      </c>
      <c r="AA37" s="70" t="s">
        <v>627</v>
      </c>
      <c r="AB37" s="73">
        <v>300000</v>
      </c>
      <c r="AC37" s="73">
        <v>0</v>
      </c>
      <c r="AD37" s="70" t="s">
        <v>5572</v>
      </c>
      <c r="AE37" s="70" t="s">
        <v>1639</v>
      </c>
      <c r="AF37" s="70" t="s">
        <v>272</v>
      </c>
      <c r="AG37" s="70" t="s">
        <v>1640</v>
      </c>
      <c r="AH37" s="70" t="s">
        <v>256</v>
      </c>
      <c r="AI37" s="70" t="s">
        <v>222</v>
      </c>
      <c r="AJ37" s="70" t="s">
        <v>5573</v>
      </c>
      <c r="AK37" s="70" t="s">
        <v>5574</v>
      </c>
      <c r="AL37" s="70" t="s">
        <v>555</v>
      </c>
      <c r="AM37" s="72" t="s">
        <v>1627</v>
      </c>
      <c r="AN37" s="72" t="s">
        <v>3411</v>
      </c>
      <c r="AO37" s="73">
        <v>32500</v>
      </c>
      <c r="AP37" s="70" t="s">
        <v>212</v>
      </c>
      <c r="AQ37" s="72" t="s">
        <v>1627</v>
      </c>
      <c r="AR37" s="72" t="s">
        <v>1627</v>
      </c>
      <c r="AS37" s="72" t="s">
        <v>5575</v>
      </c>
      <c r="AT37" s="70" t="s">
        <v>5147</v>
      </c>
      <c r="AU37" s="70" t="s">
        <v>232</v>
      </c>
      <c r="AV37" s="70" t="s">
        <v>5343</v>
      </c>
      <c r="AW37" s="70" t="s">
        <v>5344</v>
      </c>
      <c r="AX37" s="72" t="s">
        <v>1626</v>
      </c>
      <c r="AY37" s="70" t="s">
        <v>5576</v>
      </c>
      <c r="AZ37" s="70" t="s">
        <v>5405</v>
      </c>
      <c r="BA37" s="73">
        <v>300000</v>
      </c>
      <c r="BB37" s="70" t="s">
        <v>256</v>
      </c>
      <c r="BC37" s="70" t="s">
        <v>256</v>
      </c>
      <c r="BD37" s="70" t="s">
        <v>256</v>
      </c>
      <c r="BE37" s="70" t="s">
        <v>256</v>
      </c>
      <c r="BF37" s="70" t="s">
        <v>5577</v>
      </c>
      <c r="BG37" s="69" t="s">
        <v>5118</v>
      </c>
    </row>
    <row r="38" spans="1:59" x14ac:dyDescent="0.25">
      <c r="A38" s="70" t="s">
        <v>251</v>
      </c>
      <c r="B38" s="70" t="s">
        <v>256</v>
      </c>
      <c r="C38" s="70">
        <v>2021100052518778</v>
      </c>
      <c r="D38" s="71">
        <v>43770</v>
      </c>
      <c r="E38" s="70" t="s">
        <v>254</v>
      </c>
      <c r="F38" s="70" t="s">
        <v>255</v>
      </c>
      <c r="G38" s="70" t="s">
        <v>256</v>
      </c>
      <c r="H38" s="70" t="s">
        <v>256</v>
      </c>
      <c r="I38" s="70" t="s">
        <v>256</v>
      </c>
      <c r="J38" s="72" t="s">
        <v>252</v>
      </c>
      <c r="K38" s="72" t="s">
        <v>253</v>
      </c>
      <c r="L38" s="70" t="s">
        <v>257</v>
      </c>
      <c r="M38" s="70" t="s">
        <v>256</v>
      </c>
      <c r="N38" s="70" t="s">
        <v>256</v>
      </c>
      <c r="O38" s="70" t="s">
        <v>5109</v>
      </c>
      <c r="P38" s="72" t="s">
        <v>252</v>
      </c>
      <c r="Q38" s="72" t="s">
        <v>259</v>
      </c>
      <c r="R38" s="70" t="s">
        <v>260</v>
      </c>
      <c r="S38" s="70" t="s">
        <v>261</v>
      </c>
      <c r="T38" s="70" t="s">
        <v>4573</v>
      </c>
      <c r="U38" s="70" t="s">
        <v>4574</v>
      </c>
      <c r="V38" s="70" t="s">
        <v>5578</v>
      </c>
      <c r="W38" s="70" t="s">
        <v>4576</v>
      </c>
      <c r="X38" s="70" t="s">
        <v>2072</v>
      </c>
      <c r="Y38" s="70" t="s">
        <v>2073</v>
      </c>
      <c r="Z38" s="70" t="s">
        <v>338</v>
      </c>
      <c r="AA38" s="70" t="s">
        <v>548</v>
      </c>
      <c r="AB38" s="73">
        <v>300000</v>
      </c>
      <c r="AC38" s="73">
        <v>0</v>
      </c>
      <c r="AD38" s="70" t="s">
        <v>5579</v>
      </c>
      <c r="AE38" s="70" t="s">
        <v>4514</v>
      </c>
      <c r="AF38" s="70" t="s">
        <v>256</v>
      </c>
      <c r="AG38" s="70" t="s">
        <v>4515</v>
      </c>
      <c r="AH38" s="70" t="s">
        <v>256</v>
      </c>
      <c r="AI38" s="70" t="s">
        <v>222</v>
      </c>
      <c r="AJ38" s="70" t="s">
        <v>5580</v>
      </c>
      <c r="AK38" s="70" t="s">
        <v>256</v>
      </c>
      <c r="AL38" s="70" t="s">
        <v>2650</v>
      </c>
      <c r="AM38" s="72" t="s">
        <v>3412</v>
      </c>
      <c r="AN38" s="72" t="s">
        <v>4474</v>
      </c>
      <c r="AO38" s="73">
        <v>25000</v>
      </c>
      <c r="AP38" s="70" t="s">
        <v>211</v>
      </c>
      <c r="AQ38" s="72" t="s">
        <v>1743</v>
      </c>
      <c r="AR38" s="72" t="s">
        <v>1743</v>
      </c>
      <c r="AS38" s="72" t="s">
        <v>3412</v>
      </c>
      <c r="AT38" s="70" t="s">
        <v>5355</v>
      </c>
      <c r="AU38" s="70" t="s">
        <v>373</v>
      </c>
      <c r="AV38" s="70" t="s">
        <v>5343</v>
      </c>
      <c r="AW38" s="70" t="s">
        <v>5356</v>
      </c>
      <c r="AX38" s="72" t="s">
        <v>4233</v>
      </c>
      <c r="AY38" s="70" t="s">
        <v>5581</v>
      </c>
      <c r="AZ38" s="70" t="s">
        <v>256</v>
      </c>
      <c r="BA38" s="73">
        <v>190743</v>
      </c>
      <c r="BB38" s="70" t="s">
        <v>256</v>
      </c>
      <c r="BC38" s="70" t="s">
        <v>290</v>
      </c>
      <c r="BD38" s="70" t="s">
        <v>291</v>
      </c>
      <c r="BE38" s="70" t="s">
        <v>5582</v>
      </c>
      <c r="BF38" s="70" t="s">
        <v>5583</v>
      </c>
      <c r="BG38" s="69" t="s">
        <v>5118</v>
      </c>
    </row>
    <row r="39" spans="1:59" x14ac:dyDescent="0.25">
      <c r="A39" s="70" t="s">
        <v>251</v>
      </c>
      <c r="B39" s="70" t="s">
        <v>256</v>
      </c>
      <c r="C39" s="70">
        <v>2021100052532016</v>
      </c>
      <c r="D39" s="71">
        <v>43770</v>
      </c>
      <c r="E39" s="70" t="s">
        <v>254</v>
      </c>
      <c r="F39" s="70" t="s">
        <v>255</v>
      </c>
      <c r="G39" s="70" t="s">
        <v>256</v>
      </c>
      <c r="H39" s="70" t="s">
        <v>256</v>
      </c>
      <c r="I39" s="70" t="s">
        <v>256</v>
      </c>
      <c r="J39" s="72" t="s">
        <v>252</v>
      </c>
      <c r="K39" s="72" t="s">
        <v>253</v>
      </c>
      <c r="L39" s="70" t="s">
        <v>257</v>
      </c>
      <c r="M39" s="70" t="s">
        <v>256</v>
      </c>
      <c r="N39" s="70" t="s">
        <v>256</v>
      </c>
      <c r="O39" s="70" t="s">
        <v>5109</v>
      </c>
      <c r="P39" s="72" t="s">
        <v>252</v>
      </c>
      <c r="Q39" s="72" t="s">
        <v>259</v>
      </c>
      <c r="R39" s="70" t="s">
        <v>260</v>
      </c>
      <c r="S39" s="70" t="s">
        <v>261</v>
      </c>
      <c r="T39" s="70" t="s">
        <v>4553</v>
      </c>
      <c r="U39" s="70" t="s">
        <v>4554</v>
      </c>
      <c r="V39" s="70" t="s">
        <v>5584</v>
      </c>
      <c r="W39" s="70" t="s">
        <v>4553</v>
      </c>
      <c r="X39" s="70" t="s">
        <v>3162</v>
      </c>
      <c r="Y39" s="70" t="s">
        <v>1440</v>
      </c>
      <c r="Z39" s="70" t="s">
        <v>338</v>
      </c>
      <c r="AA39" s="70" t="s">
        <v>203</v>
      </c>
      <c r="AB39" s="73">
        <v>300000</v>
      </c>
      <c r="AC39" s="73">
        <v>0</v>
      </c>
      <c r="AD39" s="70" t="s">
        <v>4556</v>
      </c>
      <c r="AE39" s="70" t="s">
        <v>529</v>
      </c>
      <c r="AF39" s="70" t="s">
        <v>272</v>
      </c>
      <c r="AG39" s="70" t="s">
        <v>496</v>
      </c>
      <c r="AH39" s="70" t="s">
        <v>530</v>
      </c>
      <c r="AI39" s="70" t="s">
        <v>223</v>
      </c>
      <c r="AJ39" s="70" t="s">
        <v>5585</v>
      </c>
      <c r="AK39" s="70" t="s">
        <v>1584</v>
      </c>
      <c r="AL39" s="70" t="s">
        <v>555</v>
      </c>
      <c r="AM39" s="72" t="s">
        <v>3620</v>
      </c>
      <c r="AN39" s="72" t="s">
        <v>4545</v>
      </c>
      <c r="AO39" s="73">
        <v>13150</v>
      </c>
      <c r="AP39" s="70" t="s">
        <v>210</v>
      </c>
      <c r="AQ39" s="72" t="s">
        <v>4437</v>
      </c>
      <c r="AR39" s="72" t="s">
        <v>4437</v>
      </c>
      <c r="AS39" s="72" t="s">
        <v>4437</v>
      </c>
      <c r="AT39" s="70" t="s">
        <v>317</v>
      </c>
      <c r="AU39" s="70" t="s">
        <v>232</v>
      </c>
      <c r="AV39" s="70" t="s">
        <v>5343</v>
      </c>
      <c r="AW39" s="70" t="s">
        <v>5362</v>
      </c>
      <c r="AX39" s="72" t="s">
        <v>4437</v>
      </c>
      <c r="AY39" s="70" t="s">
        <v>5586</v>
      </c>
      <c r="AZ39" s="70" t="s">
        <v>256</v>
      </c>
      <c r="BA39" s="73">
        <v>272674</v>
      </c>
      <c r="BB39" s="70" t="s">
        <v>256</v>
      </c>
      <c r="BC39" s="70" t="s">
        <v>256</v>
      </c>
      <c r="BD39" s="70" t="s">
        <v>256</v>
      </c>
      <c r="BE39" s="70" t="s">
        <v>256</v>
      </c>
      <c r="BF39" s="70" t="s">
        <v>4559</v>
      </c>
      <c r="BG39" s="69" t="s">
        <v>642</v>
      </c>
    </row>
    <row r="40" spans="1:59" x14ac:dyDescent="0.25">
      <c r="A40" s="70" t="s">
        <v>251</v>
      </c>
      <c r="B40" s="70" t="s">
        <v>256</v>
      </c>
      <c r="C40" s="70">
        <v>2021100052535819</v>
      </c>
      <c r="D40" s="71">
        <v>43770</v>
      </c>
      <c r="E40" s="70" t="s">
        <v>254</v>
      </c>
      <c r="F40" s="70" t="s">
        <v>255</v>
      </c>
      <c r="G40" s="70" t="s">
        <v>256</v>
      </c>
      <c r="H40" s="70" t="s">
        <v>256</v>
      </c>
      <c r="I40" s="70" t="s">
        <v>256</v>
      </c>
      <c r="J40" s="72" t="s">
        <v>252</v>
      </c>
      <c r="K40" s="72" t="s">
        <v>253</v>
      </c>
      <c r="L40" s="70" t="s">
        <v>257</v>
      </c>
      <c r="M40" s="70" t="s">
        <v>256</v>
      </c>
      <c r="N40" s="70" t="s">
        <v>256</v>
      </c>
      <c r="O40" s="70" t="s">
        <v>5109</v>
      </c>
      <c r="P40" s="72" t="s">
        <v>252</v>
      </c>
      <c r="Q40" s="72" t="s">
        <v>259</v>
      </c>
      <c r="R40" s="70" t="s">
        <v>260</v>
      </c>
      <c r="S40" s="70" t="s">
        <v>261</v>
      </c>
      <c r="T40" s="70" t="s">
        <v>4573</v>
      </c>
      <c r="U40" s="70" t="s">
        <v>4574</v>
      </c>
      <c r="V40" s="70" t="s">
        <v>5578</v>
      </c>
      <c r="W40" s="70" t="s">
        <v>4576</v>
      </c>
      <c r="X40" s="70" t="s">
        <v>2072</v>
      </c>
      <c r="Y40" s="70" t="s">
        <v>2073</v>
      </c>
      <c r="Z40" s="70" t="s">
        <v>338</v>
      </c>
      <c r="AA40" s="70" t="s">
        <v>548</v>
      </c>
      <c r="AB40" s="73">
        <v>300000</v>
      </c>
      <c r="AC40" s="73">
        <v>0</v>
      </c>
      <c r="AD40" s="70" t="s">
        <v>4577</v>
      </c>
      <c r="AE40" s="70" t="s">
        <v>4578</v>
      </c>
      <c r="AF40" s="70" t="s">
        <v>4579</v>
      </c>
      <c r="AG40" s="70" t="s">
        <v>4580</v>
      </c>
      <c r="AH40" s="70" t="s">
        <v>4581</v>
      </c>
      <c r="AI40" s="70" t="s">
        <v>222</v>
      </c>
      <c r="AJ40" s="70" t="s">
        <v>5332</v>
      </c>
      <c r="AK40" s="70" t="s">
        <v>3348</v>
      </c>
      <c r="AL40" s="70" t="s">
        <v>3349</v>
      </c>
      <c r="AM40" s="72" t="s">
        <v>1743</v>
      </c>
      <c r="AN40" s="72" t="s">
        <v>1628</v>
      </c>
      <c r="AO40" s="73">
        <v>36464</v>
      </c>
      <c r="AP40" s="70" t="s">
        <v>212</v>
      </c>
      <c r="AQ40" s="72" t="s">
        <v>4177</v>
      </c>
      <c r="AR40" s="72" t="s">
        <v>4177</v>
      </c>
      <c r="AS40" s="72" t="s">
        <v>4177</v>
      </c>
      <c r="AT40" s="70" t="s">
        <v>317</v>
      </c>
      <c r="AU40" s="70" t="s">
        <v>232</v>
      </c>
      <c r="AV40" s="70" t="s">
        <v>5343</v>
      </c>
      <c r="AW40" s="70" t="s">
        <v>5362</v>
      </c>
      <c r="AX40" s="72" t="s">
        <v>3814</v>
      </c>
      <c r="AY40" s="70" t="s">
        <v>5587</v>
      </c>
      <c r="AZ40" s="70" t="s">
        <v>256</v>
      </c>
      <c r="BA40" s="73">
        <v>190743</v>
      </c>
      <c r="BB40" s="70" t="s">
        <v>256</v>
      </c>
      <c r="BC40" s="70" t="s">
        <v>256</v>
      </c>
      <c r="BD40" s="70" t="s">
        <v>256</v>
      </c>
      <c r="BE40" s="70" t="s">
        <v>256</v>
      </c>
      <c r="BF40" s="70" t="s">
        <v>4591</v>
      </c>
      <c r="BG40" s="69" t="s">
        <v>642</v>
      </c>
    </row>
    <row r="41" spans="1:59" x14ac:dyDescent="0.25">
      <c r="A41" s="70" t="s">
        <v>251</v>
      </c>
      <c r="B41" s="70" t="s">
        <v>256</v>
      </c>
      <c r="C41" s="70">
        <v>2021100052533351</v>
      </c>
      <c r="D41" s="71">
        <v>43770</v>
      </c>
      <c r="E41" s="70" t="s">
        <v>254</v>
      </c>
      <c r="F41" s="70" t="s">
        <v>255</v>
      </c>
      <c r="G41" s="70" t="s">
        <v>256</v>
      </c>
      <c r="H41" s="70" t="s">
        <v>256</v>
      </c>
      <c r="I41" s="70" t="s">
        <v>256</v>
      </c>
      <c r="J41" s="72" t="s">
        <v>252</v>
      </c>
      <c r="K41" s="72" t="s">
        <v>253</v>
      </c>
      <c r="L41" s="70" t="s">
        <v>257</v>
      </c>
      <c r="M41" s="70" t="s">
        <v>256</v>
      </c>
      <c r="N41" s="70" t="s">
        <v>256</v>
      </c>
      <c r="O41" s="70" t="s">
        <v>5109</v>
      </c>
      <c r="P41" s="72" t="s">
        <v>252</v>
      </c>
      <c r="Q41" s="72" t="s">
        <v>259</v>
      </c>
      <c r="R41" s="70" t="s">
        <v>260</v>
      </c>
      <c r="S41" s="70" t="s">
        <v>261</v>
      </c>
      <c r="T41" s="70" t="s">
        <v>2721</v>
      </c>
      <c r="U41" s="70" t="s">
        <v>2722</v>
      </c>
      <c r="V41" s="70" t="s">
        <v>5588</v>
      </c>
      <c r="W41" s="70" t="s">
        <v>2721</v>
      </c>
      <c r="X41" s="70" t="s">
        <v>470</v>
      </c>
      <c r="Y41" s="70" t="s">
        <v>471</v>
      </c>
      <c r="Z41" s="70" t="s">
        <v>338</v>
      </c>
      <c r="AA41" s="70" t="s">
        <v>203</v>
      </c>
      <c r="AB41" s="73">
        <v>300000</v>
      </c>
      <c r="AC41" s="73">
        <v>0</v>
      </c>
      <c r="AD41" s="70" t="s">
        <v>5589</v>
      </c>
      <c r="AE41" s="70" t="s">
        <v>4800</v>
      </c>
      <c r="AF41" s="70" t="s">
        <v>256</v>
      </c>
      <c r="AG41" s="70" t="s">
        <v>4801</v>
      </c>
      <c r="AH41" s="70" t="s">
        <v>256</v>
      </c>
      <c r="AI41" s="70" t="s">
        <v>222</v>
      </c>
      <c r="AJ41" s="70" t="s">
        <v>5590</v>
      </c>
      <c r="AK41" s="70" t="s">
        <v>256</v>
      </c>
      <c r="AL41" s="70" t="s">
        <v>2650</v>
      </c>
      <c r="AM41" s="72" t="s">
        <v>3662</v>
      </c>
      <c r="AN41" s="72" t="s">
        <v>3663</v>
      </c>
      <c r="AO41" s="73">
        <v>25000</v>
      </c>
      <c r="AP41" s="70" t="s">
        <v>211</v>
      </c>
      <c r="AQ41" s="72" t="s">
        <v>2767</v>
      </c>
      <c r="AR41" s="72" t="s">
        <v>2767</v>
      </c>
      <c r="AS41" s="72" t="s">
        <v>3662</v>
      </c>
      <c r="AT41" s="70" t="s">
        <v>5355</v>
      </c>
      <c r="AU41" s="70" t="s">
        <v>373</v>
      </c>
      <c r="AV41" s="70" t="s">
        <v>5343</v>
      </c>
      <c r="AW41" s="70" t="s">
        <v>5356</v>
      </c>
      <c r="AX41" s="72" t="s">
        <v>4772</v>
      </c>
      <c r="AY41" s="70" t="s">
        <v>5559</v>
      </c>
      <c r="AZ41" s="70" t="s">
        <v>256</v>
      </c>
      <c r="BA41" s="73">
        <v>138084</v>
      </c>
      <c r="BB41" s="70" t="s">
        <v>256</v>
      </c>
      <c r="BC41" s="70" t="s">
        <v>256</v>
      </c>
      <c r="BD41" s="70" t="s">
        <v>256</v>
      </c>
      <c r="BE41" s="70" t="s">
        <v>256</v>
      </c>
      <c r="BF41" s="70" t="s">
        <v>5591</v>
      </c>
      <c r="BG41" s="69" t="s">
        <v>5118</v>
      </c>
    </row>
    <row r="42" spans="1:59" x14ac:dyDescent="0.25">
      <c r="A42" s="70" t="s">
        <v>251</v>
      </c>
      <c r="B42" s="70" t="s">
        <v>256</v>
      </c>
      <c r="C42" s="70">
        <v>2021100052533736</v>
      </c>
      <c r="D42" s="71">
        <v>43770</v>
      </c>
      <c r="E42" s="70" t="s">
        <v>254</v>
      </c>
      <c r="F42" s="70" t="s">
        <v>255</v>
      </c>
      <c r="G42" s="70" t="s">
        <v>256</v>
      </c>
      <c r="H42" s="70" t="s">
        <v>256</v>
      </c>
      <c r="I42" s="70" t="s">
        <v>256</v>
      </c>
      <c r="J42" s="72" t="s">
        <v>252</v>
      </c>
      <c r="K42" s="72" t="s">
        <v>253</v>
      </c>
      <c r="L42" s="70" t="s">
        <v>257</v>
      </c>
      <c r="M42" s="70" t="s">
        <v>256</v>
      </c>
      <c r="N42" s="70" t="s">
        <v>256</v>
      </c>
      <c r="O42" s="70" t="s">
        <v>5109</v>
      </c>
      <c r="P42" s="72" t="s">
        <v>252</v>
      </c>
      <c r="Q42" s="72" t="s">
        <v>259</v>
      </c>
      <c r="R42" s="70" t="s">
        <v>260</v>
      </c>
      <c r="S42" s="70" t="s">
        <v>261</v>
      </c>
      <c r="T42" s="70" t="s">
        <v>4904</v>
      </c>
      <c r="U42" s="70" t="s">
        <v>4905</v>
      </c>
      <c r="V42" s="70" t="s">
        <v>5592</v>
      </c>
      <c r="W42" s="70" t="s">
        <v>4907</v>
      </c>
      <c r="X42" s="70" t="s">
        <v>2072</v>
      </c>
      <c r="Y42" s="70" t="s">
        <v>2073</v>
      </c>
      <c r="Z42" s="70" t="s">
        <v>338</v>
      </c>
      <c r="AA42" s="70" t="s">
        <v>548</v>
      </c>
      <c r="AB42" s="73">
        <v>300000</v>
      </c>
      <c r="AC42" s="73">
        <v>0</v>
      </c>
      <c r="AD42" s="70" t="s">
        <v>5593</v>
      </c>
      <c r="AE42" s="70" t="s">
        <v>4909</v>
      </c>
      <c r="AF42" s="70" t="s">
        <v>256</v>
      </c>
      <c r="AG42" s="70" t="s">
        <v>611</v>
      </c>
      <c r="AH42" s="70" t="s">
        <v>256</v>
      </c>
      <c r="AI42" s="70" t="s">
        <v>223</v>
      </c>
      <c r="AJ42" s="70" t="s">
        <v>5594</v>
      </c>
      <c r="AK42" s="70" t="s">
        <v>256</v>
      </c>
      <c r="AL42" s="70" t="s">
        <v>2650</v>
      </c>
      <c r="AM42" s="72" t="s">
        <v>2767</v>
      </c>
      <c r="AN42" s="72" t="s">
        <v>3665</v>
      </c>
      <c r="AO42" s="73">
        <v>31000</v>
      </c>
      <c r="AP42" s="70" t="s">
        <v>212</v>
      </c>
      <c r="AQ42" s="72" t="s">
        <v>3663</v>
      </c>
      <c r="AR42" s="72" t="s">
        <v>3663</v>
      </c>
      <c r="AS42" s="72" t="s">
        <v>3663</v>
      </c>
      <c r="AT42" s="70" t="s">
        <v>5355</v>
      </c>
      <c r="AU42" s="70" t="s">
        <v>373</v>
      </c>
      <c r="AV42" s="70" t="s">
        <v>5343</v>
      </c>
      <c r="AW42" s="70" t="s">
        <v>5356</v>
      </c>
      <c r="AX42" s="72" t="s">
        <v>4477</v>
      </c>
      <c r="AY42" s="70" t="s">
        <v>5595</v>
      </c>
      <c r="AZ42" s="70" t="s">
        <v>256</v>
      </c>
      <c r="BA42" s="73">
        <v>130951</v>
      </c>
      <c r="BB42" s="70" t="s">
        <v>256</v>
      </c>
      <c r="BC42" s="70" t="s">
        <v>290</v>
      </c>
      <c r="BD42" s="70" t="s">
        <v>291</v>
      </c>
      <c r="BE42" s="70" t="s">
        <v>5596</v>
      </c>
      <c r="BF42" s="70" t="s">
        <v>5597</v>
      </c>
      <c r="BG42" s="69" t="s">
        <v>5118</v>
      </c>
    </row>
    <row r="43" spans="1:59" x14ac:dyDescent="0.25">
      <c r="A43" s="70" t="s">
        <v>251</v>
      </c>
      <c r="B43" s="70" t="s">
        <v>256</v>
      </c>
      <c r="C43" s="70">
        <v>2021100052561803</v>
      </c>
      <c r="D43" s="71">
        <v>43770</v>
      </c>
      <c r="E43" s="70" t="s">
        <v>254</v>
      </c>
      <c r="F43" s="70" t="s">
        <v>255</v>
      </c>
      <c r="G43" s="70" t="s">
        <v>256</v>
      </c>
      <c r="H43" s="70" t="s">
        <v>256</v>
      </c>
      <c r="I43" s="70" t="s">
        <v>256</v>
      </c>
      <c r="J43" s="72" t="s">
        <v>252</v>
      </c>
      <c r="K43" s="72" t="s">
        <v>253</v>
      </c>
      <c r="L43" s="70" t="s">
        <v>257</v>
      </c>
      <c r="M43" s="70" t="s">
        <v>256</v>
      </c>
      <c r="N43" s="70" t="s">
        <v>256</v>
      </c>
      <c r="O43" s="70" t="s">
        <v>5109</v>
      </c>
      <c r="P43" s="72" t="s">
        <v>252</v>
      </c>
      <c r="Q43" s="72" t="s">
        <v>259</v>
      </c>
      <c r="R43" s="70" t="s">
        <v>260</v>
      </c>
      <c r="S43" s="70" t="s">
        <v>261</v>
      </c>
      <c r="T43" s="70" t="s">
        <v>1366</v>
      </c>
      <c r="U43" s="70" t="s">
        <v>1367</v>
      </c>
      <c r="V43" s="70" t="s">
        <v>5598</v>
      </c>
      <c r="W43" s="70" t="s">
        <v>1366</v>
      </c>
      <c r="X43" s="70" t="s">
        <v>813</v>
      </c>
      <c r="Y43" s="70" t="s">
        <v>337</v>
      </c>
      <c r="Z43" s="70" t="s">
        <v>338</v>
      </c>
      <c r="AA43" s="70" t="s">
        <v>203</v>
      </c>
      <c r="AB43" s="73">
        <v>300000</v>
      </c>
      <c r="AC43" s="73">
        <v>0</v>
      </c>
      <c r="AD43" s="70" t="s">
        <v>5599</v>
      </c>
      <c r="AE43" s="70" t="s">
        <v>4754</v>
      </c>
      <c r="AF43" s="70" t="s">
        <v>362</v>
      </c>
      <c r="AG43" s="70" t="s">
        <v>496</v>
      </c>
      <c r="AH43" s="70" t="s">
        <v>296</v>
      </c>
      <c r="AI43" s="70" t="s">
        <v>222</v>
      </c>
      <c r="AJ43" s="70" t="s">
        <v>5600</v>
      </c>
      <c r="AK43" s="70" t="s">
        <v>3348</v>
      </c>
      <c r="AL43" s="70" t="s">
        <v>3349</v>
      </c>
      <c r="AM43" s="72" t="s">
        <v>3577</v>
      </c>
      <c r="AN43" s="72" t="s">
        <v>3690</v>
      </c>
      <c r="AO43" s="73">
        <v>125821</v>
      </c>
      <c r="AP43" s="70" t="s">
        <v>215</v>
      </c>
      <c r="AQ43" s="72" t="s">
        <v>4772</v>
      </c>
      <c r="AR43" s="72" t="s">
        <v>4382</v>
      </c>
      <c r="AS43" s="72" t="s">
        <v>4382</v>
      </c>
      <c r="AT43" s="70" t="s">
        <v>373</v>
      </c>
      <c r="AU43" s="70" t="s">
        <v>373</v>
      </c>
      <c r="AV43" s="70" t="s">
        <v>5343</v>
      </c>
      <c r="AW43" s="70" t="s">
        <v>5362</v>
      </c>
      <c r="AX43" s="72" t="s">
        <v>4236</v>
      </c>
      <c r="AY43" s="179" t="s">
        <v>5601</v>
      </c>
      <c r="AZ43" s="179" t="s">
        <v>5602</v>
      </c>
      <c r="BA43" s="73">
        <v>0</v>
      </c>
      <c r="BB43" s="70" t="s">
        <v>256</v>
      </c>
      <c r="BC43" s="70" t="s">
        <v>256</v>
      </c>
      <c r="BD43" s="70" t="s">
        <v>256</v>
      </c>
      <c r="BE43" s="70" t="s">
        <v>256</v>
      </c>
      <c r="BF43" s="70" t="s">
        <v>5603</v>
      </c>
      <c r="BG43" s="69" t="s">
        <v>5118</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K1"/>
  <sheetViews>
    <sheetView showGridLines="0" topLeftCell="BC1" workbookViewId="0">
      <selection activeCell="BE1" sqref="BE1"/>
    </sheetView>
  </sheetViews>
  <sheetFormatPr defaultRowHeight="15" x14ac:dyDescent="0.25"/>
  <cols>
    <col min="1" max="1" width="9" style="70" bestFit="1" customWidth="1"/>
    <col min="2" max="2" width="2.85546875" style="70" customWidth="1"/>
    <col min="3" max="3" width="10.5703125" style="70" bestFit="1" customWidth="1"/>
    <col min="4" max="4" width="13.5703125" style="71" bestFit="1" customWidth="1"/>
    <col min="5" max="5" width="37.5703125" style="70" bestFit="1" customWidth="1"/>
    <col min="6" max="6" width="10.28515625" style="70" bestFit="1" customWidth="1"/>
    <col min="7" max="7" width="10.5703125" style="70" customWidth="1"/>
    <col min="8" max="8" width="9.42578125" style="70" bestFit="1" customWidth="1"/>
    <col min="9" max="9" width="10.140625" style="70" bestFit="1" customWidth="1"/>
    <col min="10" max="10" width="12.140625" style="72" bestFit="1" customWidth="1"/>
    <col min="11" max="11" width="10.7109375" style="72" bestFit="1" customWidth="1"/>
    <col min="12" max="12" width="9.7109375" style="70" bestFit="1" customWidth="1"/>
    <col min="13" max="13" width="10.42578125" style="70" bestFit="1" customWidth="1"/>
    <col min="14" max="14" width="24.85546875" style="70" bestFit="1" customWidth="1"/>
    <col min="15" max="15" width="14.7109375" style="72" bestFit="1" customWidth="1"/>
    <col min="16" max="16" width="13.85546875" style="72" customWidth="1"/>
    <col min="17" max="17" width="16" style="70" bestFit="1" customWidth="1"/>
    <col min="18" max="18" width="18.5703125" style="70" bestFit="1" customWidth="1"/>
    <col min="19" max="19" width="22.5703125" style="70" bestFit="1" customWidth="1"/>
    <col min="20" max="20" width="9.42578125" style="70" customWidth="1"/>
    <col min="21" max="21" width="16.42578125" style="70" bestFit="1" customWidth="1"/>
    <col min="22" max="22" width="16.85546875" style="70" bestFit="1" customWidth="1"/>
    <col min="23" max="23" width="4.42578125" style="70" customWidth="1"/>
    <col min="24" max="24" width="8.85546875" style="70" bestFit="1" customWidth="1"/>
    <col min="25" max="25" width="7.85546875" style="70" bestFit="1" customWidth="1"/>
    <col min="26" max="26" width="10.140625" style="70" bestFit="1" customWidth="1"/>
    <col min="27" max="27" width="7.42578125" style="73" bestFit="1" customWidth="1"/>
    <col min="28" max="28" width="7" style="73" customWidth="1"/>
    <col min="29" max="29" width="13.85546875" style="73" customWidth="1"/>
    <col min="30" max="30" width="11.5703125" style="70" bestFit="1" customWidth="1"/>
    <col min="31" max="31" width="47.28515625" style="70" bestFit="1" customWidth="1"/>
    <col min="32" max="32" width="19.7109375" style="70" bestFit="1" customWidth="1"/>
    <col min="33" max="33" width="9.28515625" style="70" customWidth="1"/>
    <col min="34" max="34" width="14.42578125" style="70" customWidth="1"/>
    <col min="35" max="35" width="20.5703125" style="70" customWidth="1"/>
    <col min="36" max="36" width="14.7109375" style="70" bestFit="1" customWidth="1"/>
    <col min="37" max="37" width="59" style="70" bestFit="1" customWidth="1"/>
    <col min="38" max="38" width="9.85546875" style="70" bestFit="1" customWidth="1"/>
    <col min="39" max="39" width="57.28515625" style="70" bestFit="1" customWidth="1"/>
    <col min="40" max="41" width="10.7109375" style="72" bestFit="1" customWidth="1"/>
    <col min="42" max="42" width="6.28515625" style="73" customWidth="1"/>
    <col min="43" max="43" width="15.42578125" style="73" bestFit="1" customWidth="1"/>
    <col min="44" max="44" width="18.140625" style="70" bestFit="1" customWidth="1"/>
    <col min="45" max="46" width="10.7109375" style="72" bestFit="1" customWidth="1"/>
    <col min="47" max="47" width="11.7109375" style="72" bestFit="1" customWidth="1"/>
    <col min="48" max="48" width="11.7109375" style="72" customWidth="1"/>
    <col min="49" max="49" width="18.85546875" style="70" bestFit="1" customWidth="1"/>
    <col min="50" max="50" width="14.7109375" style="70" bestFit="1" customWidth="1"/>
    <col min="51" max="51" width="13.7109375" style="70" bestFit="1" customWidth="1"/>
    <col min="52" max="52" width="31" style="70" bestFit="1" customWidth="1"/>
    <col min="53" max="53" width="99.85546875" style="70" bestFit="1" customWidth="1"/>
    <col min="54" max="54" width="255.7109375" style="70" bestFit="1" customWidth="1"/>
    <col min="55" max="55" width="11.5703125" style="73" bestFit="1" customWidth="1"/>
    <col min="56" max="56" width="7" style="73" customWidth="1"/>
    <col min="57" max="57" width="11.140625" style="73" bestFit="1" customWidth="1"/>
    <col min="58" max="58" width="5.42578125" style="70" customWidth="1"/>
    <col min="59" max="59" width="8.42578125" style="70" customWidth="1"/>
    <col min="60" max="60" width="8.140625" style="70" customWidth="1"/>
    <col min="61" max="61" width="11.42578125" style="70" bestFit="1" customWidth="1"/>
    <col min="62" max="62" width="15.28515625" style="73" bestFit="1" customWidth="1"/>
    <col min="63" max="63" width="12.5703125" style="73" bestFit="1" customWidth="1"/>
    <col min="64" max="16384" width="9.140625" style="69"/>
  </cols>
  <sheetData>
    <row r="1" spans="1:63" x14ac:dyDescent="0.25">
      <c r="A1" s="65" t="s">
        <v>60</v>
      </c>
      <c r="B1" s="65" t="s">
        <v>137</v>
      </c>
      <c r="C1" s="65" t="s">
        <v>138</v>
      </c>
      <c r="D1" s="66" t="s">
        <v>139</v>
      </c>
      <c r="E1" s="65" t="s">
        <v>140</v>
      </c>
      <c r="F1" s="65" t="s">
        <v>141</v>
      </c>
      <c r="G1" s="65" t="s">
        <v>64</v>
      </c>
      <c r="H1" s="65" t="s">
        <v>98</v>
      </c>
      <c r="I1" s="65" t="s">
        <v>142</v>
      </c>
      <c r="J1" s="67" t="s">
        <v>143</v>
      </c>
      <c r="K1" s="67" t="s">
        <v>144</v>
      </c>
      <c r="L1" s="65" t="s">
        <v>145</v>
      </c>
      <c r="M1" s="65" t="s">
        <v>146</v>
      </c>
      <c r="N1" s="65" t="s">
        <v>147</v>
      </c>
      <c r="O1" s="67" t="s">
        <v>65</v>
      </c>
      <c r="P1" s="67" t="s">
        <v>66</v>
      </c>
      <c r="Q1" s="65" t="s">
        <v>148</v>
      </c>
      <c r="R1" s="65" t="s">
        <v>149</v>
      </c>
      <c r="S1" s="65" t="s">
        <v>67</v>
      </c>
      <c r="T1" s="65" t="s">
        <v>68</v>
      </c>
      <c r="U1" s="65" t="s">
        <v>20</v>
      </c>
      <c r="V1" s="65" t="s">
        <v>150</v>
      </c>
      <c r="W1" s="65" t="s">
        <v>22</v>
      </c>
      <c r="X1" s="65" t="s">
        <v>69</v>
      </c>
      <c r="Y1" s="65" t="s">
        <v>23</v>
      </c>
      <c r="Z1" s="65" t="s">
        <v>24</v>
      </c>
      <c r="AA1" s="68" t="s">
        <v>25</v>
      </c>
      <c r="AB1" s="68" t="s">
        <v>70</v>
      </c>
      <c r="AC1" s="68" t="s">
        <v>151</v>
      </c>
      <c r="AD1" s="65" t="s">
        <v>26</v>
      </c>
      <c r="AE1" s="65" t="s">
        <v>47</v>
      </c>
      <c r="AF1" s="65" t="s">
        <v>27</v>
      </c>
      <c r="AG1" s="65" t="s">
        <v>73</v>
      </c>
      <c r="AH1" s="65" t="s">
        <v>152</v>
      </c>
      <c r="AI1" s="65" t="s">
        <v>75</v>
      </c>
      <c r="AJ1" s="65" t="s">
        <v>28</v>
      </c>
      <c r="AK1" s="65" t="s">
        <v>153</v>
      </c>
      <c r="AL1" s="65" t="s">
        <v>48</v>
      </c>
      <c r="AM1" s="65" t="s">
        <v>30</v>
      </c>
      <c r="AN1" s="67" t="s">
        <v>31</v>
      </c>
      <c r="AO1" s="67" t="s">
        <v>32</v>
      </c>
      <c r="AP1" s="68" t="s">
        <v>154</v>
      </c>
      <c r="AQ1" s="68" t="s">
        <v>155</v>
      </c>
      <c r="AR1" s="65" t="s">
        <v>78</v>
      </c>
      <c r="AS1" s="67" t="s">
        <v>34</v>
      </c>
      <c r="AT1" s="67" t="s">
        <v>79</v>
      </c>
      <c r="AU1" s="67" t="s">
        <v>80</v>
      </c>
      <c r="AV1" s="65" t="s">
        <v>168</v>
      </c>
      <c r="AW1" s="65" t="s">
        <v>35</v>
      </c>
      <c r="AX1" s="65" t="s">
        <v>36</v>
      </c>
      <c r="AY1" s="65" t="s">
        <v>49</v>
      </c>
      <c r="AZ1" s="65" t="s">
        <v>104</v>
      </c>
      <c r="BA1" s="65" t="s">
        <v>50</v>
      </c>
      <c r="BB1" s="65" t="s">
        <v>51</v>
      </c>
      <c r="BC1" s="68" t="s">
        <v>52</v>
      </c>
      <c r="BD1" s="68" t="s">
        <v>156</v>
      </c>
      <c r="BE1" s="68" t="s">
        <v>84</v>
      </c>
      <c r="BF1" s="65" t="s">
        <v>157</v>
      </c>
      <c r="BG1" s="65" t="s">
        <v>93</v>
      </c>
      <c r="BH1" s="65" t="s">
        <v>94</v>
      </c>
      <c r="BI1" s="65" t="s">
        <v>95</v>
      </c>
      <c r="BJ1" s="68" t="s">
        <v>158</v>
      </c>
      <c r="BK1" s="68" t="s">
        <v>159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L93"/>
  <sheetViews>
    <sheetView showGridLines="0" topLeftCell="A7" workbookViewId="0">
      <selection activeCell="D10" sqref="D10"/>
    </sheetView>
  </sheetViews>
  <sheetFormatPr defaultRowHeight="10.5" zeroHeight="1" x14ac:dyDescent="0.15"/>
  <cols>
    <col min="1" max="1" width="3.7109375" style="5" customWidth="1"/>
    <col min="2" max="2" width="42.140625" style="85" customWidth="1"/>
    <col min="3" max="3" width="19.5703125" style="85" customWidth="1"/>
    <col min="4" max="4" width="17.28515625" style="85" customWidth="1"/>
    <col min="5" max="5" width="21.42578125" style="85" customWidth="1"/>
    <col min="6" max="6" width="11.28515625" style="86" bestFit="1" customWidth="1"/>
    <col min="7" max="7" width="10.140625" style="86" bestFit="1" customWidth="1"/>
    <col min="8" max="8" width="9.140625" style="5"/>
    <col min="9" max="9" width="15.28515625" style="5" customWidth="1"/>
    <col min="10" max="10" width="13" style="5" customWidth="1"/>
    <col min="11" max="11" width="12.42578125" style="5" customWidth="1"/>
    <col min="12" max="256" width="9.140625" style="5"/>
    <col min="257" max="257" width="3.7109375" style="5" customWidth="1"/>
    <col min="258" max="258" width="34.140625" style="5" customWidth="1"/>
    <col min="259" max="259" width="28.28515625" style="5" customWidth="1"/>
    <col min="260" max="260" width="33.140625" style="5" customWidth="1"/>
    <col min="261" max="261" width="15.42578125" style="5" bestFit="1" customWidth="1"/>
    <col min="262" max="262" width="11.42578125" style="5" customWidth="1"/>
    <col min="263" max="263" width="17.5703125" style="5" customWidth="1"/>
    <col min="264" max="264" width="9.140625" style="5"/>
    <col min="265" max="265" width="15.28515625" style="5" customWidth="1"/>
    <col min="266" max="266" width="13" style="5" customWidth="1"/>
    <col min="267" max="267" width="12.42578125" style="5" customWidth="1"/>
    <col min="268" max="512" width="9.140625" style="5"/>
    <col min="513" max="513" width="3.7109375" style="5" customWidth="1"/>
    <col min="514" max="514" width="34.140625" style="5" customWidth="1"/>
    <col min="515" max="515" width="28.28515625" style="5" customWidth="1"/>
    <col min="516" max="516" width="33.140625" style="5" customWidth="1"/>
    <col min="517" max="517" width="15.42578125" style="5" bestFit="1" customWidth="1"/>
    <col min="518" max="518" width="11.42578125" style="5" customWidth="1"/>
    <col min="519" max="519" width="17.5703125" style="5" customWidth="1"/>
    <col min="520" max="520" width="9.140625" style="5"/>
    <col min="521" max="521" width="15.28515625" style="5" customWidth="1"/>
    <col min="522" max="522" width="13" style="5" customWidth="1"/>
    <col min="523" max="523" width="12.42578125" style="5" customWidth="1"/>
    <col min="524" max="768" width="9.140625" style="5"/>
    <col min="769" max="769" width="3.7109375" style="5" customWidth="1"/>
    <col min="770" max="770" width="34.140625" style="5" customWidth="1"/>
    <col min="771" max="771" width="28.28515625" style="5" customWidth="1"/>
    <col min="772" max="772" width="33.140625" style="5" customWidth="1"/>
    <col min="773" max="773" width="15.42578125" style="5" bestFit="1" customWidth="1"/>
    <col min="774" max="774" width="11.42578125" style="5" customWidth="1"/>
    <col min="775" max="775" width="17.5703125" style="5" customWidth="1"/>
    <col min="776" max="776" width="9.140625" style="5"/>
    <col min="777" max="777" width="15.28515625" style="5" customWidth="1"/>
    <col min="778" max="778" width="13" style="5" customWidth="1"/>
    <col min="779" max="779" width="12.42578125" style="5" customWidth="1"/>
    <col min="780" max="1024" width="9.140625" style="5"/>
    <col min="1025" max="1025" width="3.7109375" style="5" customWidth="1"/>
    <col min="1026" max="1026" width="34.140625" style="5" customWidth="1"/>
    <col min="1027" max="1027" width="28.28515625" style="5" customWidth="1"/>
    <col min="1028" max="1028" width="33.140625" style="5" customWidth="1"/>
    <col min="1029" max="1029" width="15.42578125" style="5" bestFit="1" customWidth="1"/>
    <col min="1030" max="1030" width="11.42578125" style="5" customWidth="1"/>
    <col min="1031" max="1031" width="17.5703125" style="5" customWidth="1"/>
    <col min="1032" max="1032" width="9.140625" style="5"/>
    <col min="1033" max="1033" width="15.28515625" style="5" customWidth="1"/>
    <col min="1034" max="1034" width="13" style="5" customWidth="1"/>
    <col min="1035" max="1035" width="12.42578125" style="5" customWidth="1"/>
    <col min="1036" max="1280" width="9.140625" style="5"/>
    <col min="1281" max="1281" width="3.7109375" style="5" customWidth="1"/>
    <col min="1282" max="1282" width="34.140625" style="5" customWidth="1"/>
    <col min="1283" max="1283" width="28.28515625" style="5" customWidth="1"/>
    <col min="1284" max="1284" width="33.140625" style="5" customWidth="1"/>
    <col min="1285" max="1285" width="15.42578125" style="5" bestFit="1" customWidth="1"/>
    <col min="1286" max="1286" width="11.42578125" style="5" customWidth="1"/>
    <col min="1287" max="1287" width="17.5703125" style="5" customWidth="1"/>
    <col min="1288" max="1288" width="9.140625" style="5"/>
    <col min="1289" max="1289" width="15.28515625" style="5" customWidth="1"/>
    <col min="1290" max="1290" width="13" style="5" customWidth="1"/>
    <col min="1291" max="1291" width="12.42578125" style="5" customWidth="1"/>
    <col min="1292" max="1536" width="9.140625" style="5"/>
    <col min="1537" max="1537" width="3.7109375" style="5" customWidth="1"/>
    <col min="1538" max="1538" width="34.140625" style="5" customWidth="1"/>
    <col min="1539" max="1539" width="28.28515625" style="5" customWidth="1"/>
    <col min="1540" max="1540" width="33.140625" style="5" customWidth="1"/>
    <col min="1541" max="1541" width="15.42578125" style="5" bestFit="1" customWidth="1"/>
    <col min="1542" max="1542" width="11.42578125" style="5" customWidth="1"/>
    <col min="1543" max="1543" width="17.5703125" style="5" customWidth="1"/>
    <col min="1544" max="1544" width="9.140625" style="5"/>
    <col min="1545" max="1545" width="15.28515625" style="5" customWidth="1"/>
    <col min="1546" max="1546" width="13" style="5" customWidth="1"/>
    <col min="1547" max="1547" width="12.42578125" style="5" customWidth="1"/>
    <col min="1548" max="1792" width="9.140625" style="5"/>
    <col min="1793" max="1793" width="3.7109375" style="5" customWidth="1"/>
    <col min="1794" max="1794" width="34.140625" style="5" customWidth="1"/>
    <col min="1795" max="1795" width="28.28515625" style="5" customWidth="1"/>
    <col min="1796" max="1796" width="33.140625" style="5" customWidth="1"/>
    <col min="1797" max="1797" width="15.42578125" style="5" bestFit="1" customWidth="1"/>
    <col min="1798" max="1798" width="11.42578125" style="5" customWidth="1"/>
    <col min="1799" max="1799" width="17.5703125" style="5" customWidth="1"/>
    <col min="1800" max="1800" width="9.140625" style="5"/>
    <col min="1801" max="1801" width="15.28515625" style="5" customWidth="1"/>
    <col min="1802" max="1802" width="13" style="5" customWidth="1"/>
    <col min="1803" max="1803" width="12.42578125" style="5" customWidth="1"/>
    <col min="1804" max="2048" width="9.140625" style="5"/>
    <col min="2049" max="2049" width="3.7109375" style="5" customWidth="1"/>
    <col min="2050" max="2050" width="34.140625" style="5" customWidth="1"/>
    <col min="2051" max="2051" width="28.28515625" style="5" customWidth="1"/>
    <col min="2052" max="2052" width="33.140625" style="5" customWidth="1"/>
    <col min="2053" max="2053" width="15.42578125" style="5" bestFit="1" customWidth="1"/>
    <col min="2054" max="2054" width="11.42578125" style="5" customWidth="1"/>
    <col min="2055" max="2055" width="17.5703125" style="5" customWidth="1"/>
    <col min="2056" max="2056" width="9.140625" style="5"/>
    <col min="2057" max="2057" width="15.28515625" style="5" customWidth="1"/>
    <col min="2058" max="2058" width="13" style="5" customWidth="1"/>
    <col min="2059" max="2059" width="12.42578125" style="5" customWidth="1"/>
    <col min="2060" max="2304" width="9.140625" style="5"/>
    <col min="2305" max="2305" width="3.7109375" style="5" customWidth="1"/>
    <col min="2306" max="2306" width="34.140625" style="5" customWidth="1"/>
    <col min="2307" max="2307" width="28.28515625" style="5" customWidth="1"/>
    <col min="2308" max="2308" width="33.140625" style="5" customWidth="1"/>
    <col min="2309" max="2309" width="15.42578125" style="5" bestFit="1" customWidth="1"/>
    <col min="2310" max="2310" width="11.42578125" style="5" customWidth="1"/>
    <col min="2311" max="2311" width="17.5703125" style="5" customWidth="1"/>
    <col min="2312" max="2312" width="9.140625" style="5"/>
    <col min="2313" max="2313" width="15.28515625" style="5" customWidth="1"/>
    <col min="2314" max="2314" width="13" style="5" customWidth="1"/>
    <col min="2315" max="2315" width="12.42578125" style="5" customWidth="1"/>
    <col min="2316" max="2560" width="9.140625" style="5"/>
    <col min="2561" max="2561" width="3.7109375" style="5" customWidth="1"/>
    <col min="2562" max="2562" width="34.140625" style="5" customWidth="1"/>
    <col min="2563" max="2563" width="28.28515625" style="5" customWidth="1"/>
    <col min="2564" max="2564" width="33.140625" style="5" customWidth="1"/>
    <col min="2565" max="2565" width="15.42578125" style="5" bestFit="1" customWidth="1"/>
    <col min="2566" max="2566" width="11.42578125" style="5" customWidth="1"/>
    <col min="2567" max="2567" width="17.5703125" style="5" customWidth="1"/>
    <col min="2568" max="2568" width="9.140625" style="5"/>
    <col min="2569" max="2569" width="15.28515625" style="5" customWidth="1"/>
    <col min="2570" max="2570" width="13" style="5" customWidth="1"/>
    <col min="2571" max="2571" width="12.42578125" style="5" customWidth="1"/>
    <col min="2572" max="2816" width="9.140625" style="5"/>
    <col min="2817" max="2817" width="3.7109375" style="5" customWidth="1"/>
    <col min="2818" max="2818" width="34.140625" style="5" customWidth="1"/>
    <col min="2819" max="2819" width="28.28515625" style="5" customWidth="1"/>
    <col min="2820" max="2820" width="33.140625" style="5" customWidth="1"/>
    <col min="2821" max="2821" width="15.42578125" style="5" bestFit="1" customWidth="1"/>
    <col min="2822" max="2822" width="11.42578125" style="5" customWidth="1"/>
    <col min="2823" max="2823" width="17.5703125" style="5" customWidth="1"/>
    <col min="2824" max="2824" width="9.140625" style="5"/>
    <col min="2825" max="2825" width="15.28515625" style="5" customWidth="1"/>
    <col min="2826" max="2826" width="13" style="5" customWidth="1"/>
    <col min="2827" max="2827" width="12.42578125" style="5" customWidth="1"/>
    <col min="2828" max="3072" width="9.140625" style="5"/>
    <col min="3073" max="3073" width="3.7109375" style="5" customWidth="1"/>
    <col min="3074" max="3074" width="34.140625" style="5" customWidth="1"/>
    <col min="3075" max="3075" width="28.28515625" style="5" customWidth="1"/>
    <col min="3076" max="3076" width="33.140625" style="5" customWidth="1"/>
    <col min="3077" max="3077" width="15.42578125" style="5" bestFit="1" customWidth="1"/>
    <col min="3078" max="3078" width="11.42578125" style="5" customWidth="1"/>
    <col min="3079" max="3079" width="17.5703125" style="5" customWidth="1"/>
    <col min="3080" max="3080" width="9.140625" style="5"/>
    <col min="3081" max="3081" width="15.28515625" style="5" customWidth="1"/>
    <col min="3082" max="3082" width="13" style="5" customWidth="1"/>
    <col min="3083" max="3083" width="12.42578125" style="5" customWidth="1"/>
    <col min="3084" max="3328" width="9.140625" style="5"/>
    <col min="3329" max="3329" width="3.7109375" style="5" customWidth="1"/>
    <col min="3330" max="3330" width="34.140625" style="5" customWidth="1"/>
    <col min="3331" max="3331" width="28.28515625" style="5" customWidth="1"/>
    <col min="3332" max="3332" width="33.140625" style="5" customWidth="1"/>
    <col min="3333" max="3333" width="15.42578125" style="5" bestFit="1" customWidth="1"/>
    <col min="3334" max="3334" width="11.42578125" style="5" customWidth="1"/>
    <col min="3335" max="3335" width="17.5703125" style="5" customWidth="1"/>
    <col min="3336" max="3336" width="9.140625" style="5"/>
    <col min="3337" max="3337" width="15.28515625" style="5" customWidth="1"/>
    <col min="3338" max="3338" width="13" style="5" customWidth="1"/>
    <col min="3339" max="3339" width="12.42578125" style="5" customWidth="1"/>
    <col min="3340" max="3584" width="9.140625" style="5"/>
    <col min="3585" max="3585" width="3.7109375" style="5" customWidth="1"/>
    <col min="3586" max="3586" width="34.140625" style="5" customWidth="1"/>
    <col min="3587" max="3587" width="28.28515625" style="5" customWidth="1"/>
    <col min="3588" max="3588" width="33.140625" style="5" customWidth="1"/>
    <col min="3589" max="3589" width="15.42578125" style="5" bestFit="1" customWidth="1"/>
    <col min="3590" max="3590" width="11.42578125" style="5" customWidth="1"/>
    <col min="3591" max="3591" width="17.5703125" style="5" customWidth="1"/>
    <col min="3592" max="3592" width="9.140625" style="5"/>
    <col min="3593" max="3593" width="15.28515625" style="5" customWidth="1"/>
    <col min="3594" max="3594" width="13" style="5" customWidth="1"/>
    <col min="3595" max="3595" width="12.42578125" style="5" customWidth="1"/>
    <col min="3596" max="3840" width="9.140625" style="5"/>
    <col min="3841" max="3841" width="3.7109375" style="5" customWidth="1"/>
    <col min="3842" max="3842" width="34.140625" style="5" customWidth="1"/>
    <col min="3843" max="3843" width="28.28515625" style="5" customWidth="1"/>
    <col min="3844" max="3844" width="33.140625" style="5" customWidth="1"/>
    <col min="3845" max="3845" width="15.42578125" style="5" bestFit="1" customWidth="1"/>
    <col min="3846" max="3846" width="11.42578125" style="5" customWidth="1"/>
    <col min="3847" max="3847" width="17.5703125" style="5" customWidth="1"/>
    <col min="3848" max="3848" width="9.140625" style="5"/>
    <col min="3849" max="3849" width="15.28515625" style="5" customWidth="1"/>
    <col min="3850" max="3850" width="13" style="5" customWidth="1"/>
    <col min="3851" max="3851" width="12.42578125" style="5" customWidth="1"/>
    <col min="3852" max="4096" width="9.140625" style="5"/>
    <col min="4097" max="4097" width="3.7109375" style="5" customWidth="1"/>
    <col min="4098" max="4098" width="34.140625" style="5" customWidth="1"/>
    <col min="4099" max="4099" width="28.28515625" style="5" customWidth="1"/>
    <col min="4100" max="4100" width="33.140625" style="5" customWidth="1"/>
    <col min="4101" max="4101" width="15.42578125" style="5" bestFit="1" customWidth="1"/>
    <col min="4102" max="4102" width="11.42578125" style="5" customWidth="1"/>
    <col min="4103" max="4103" width="17.5703125" style="5" customWidth="1"/>
    <col min="4104" max="4104" width="9.140625" style="5"/>
    <col min="4105" max="4105" width="15.28515625" style="5" customWidth="1"/>
    <col min="4106" max="4106" width="13" style="5" customWidth="1"/>
    <col min="4107" max="4107" width="12.42578125" style="5" customWidth="1"/>
    <col min="4108" max="4352" width="9.140625" style="5"/>
    <col min="4353" max="4353" width="3.7109375" style="5" customWidth="1"/>
    <col min="4354" max="4354" width="34.140625" style="5" customWidth="1"/>
    <col min="4355" max="4355" width="28.28515625" style="5" customWidth="1"/>
    <col min="4356" max="4356" width="33.140625" style="5" customWidth="1"/>
    <col min="4357" max="4357" width="15.42578125" style="5" bestFit="1" customWidth="1"/>
    <col min="4358" max="4358" width="11.42578125" style="5" customWidth="1"/>
    <col min="4359" max="4359" width="17.5703125" style="5" customWidth="1"/>
    <col min="4360" max="4360" width="9.140625" style="5"/>
    <col min="4361" max="4361" width="15.28515625" style="5" customWidth="1"/>
    <col min="4362" max="4362" width="13" style="5" customWidth="1"/>
    <col min="4363" max="4363" width="12.42578125" style="5" customWidth="1"/>
    <col min="4364" max="4608" width="9.140625" style="5"/>
    <col min="4609" max="4609" width="3.7109375" style="5" customWidth="1"/>
    <col min="4610" max="4610" width="34.140625" style="5" customWidth="1"/>
    <col min="4611" max="4611" width="28.28515625" style="5" customWidth="1"/>
    <col min="4612" max="4612" width="33.140625" style="5" customWidth="1"/>
    <col min="4613" max="4613" width="15.42578125" style="5" bestFit="1" customWidth="1"/>
    <col min="4614" max="4614" width="11.42578125" style="5" customWidth="1"/>
    <col min="4615" max="4615" width="17.5703125" style="5" customWidth="1"/>
    <col min="4616" max="4616" width="9.140625" style="5"/>
    <col min="4617" max="4617" width="15.28515625" style="5" customWidth="1"/>
    <col min="4618" max="4618" width="13" style="5" customWidth="1"/>
    <col min="4619" max="4619" width="12.42578125" style="5" customWidth="1"/>
    <col min="4620" max="4864" width="9.140625" style="5"/>
    <col min="4865" max="4865" width="3.7109375" style="5" customWidth="1"/>
    <col min="4866" max="4866" width="34.140625" style="5" customWidth="1"/>
    <col min="4867" max="4867" width="28.28515625" style="5" customWidth="1"/>
    <col min="4868" max="4868" width="33.140625" style="5" customWidth="1"/>
    <col min="4869" max="4869" width="15.42578125" style="5" bestFit="1" customWidth="1"/>
    <col min="4870" max="4870" width="11.42578125" style="5" customWidth="1"/>
    <col min="4871" max="4871" width="17.5703125" style="5" customWidth="1"/>
    <col min="4872" max="4872" width="9.140625" style="5"/>
    <col min="4873" max="4873" width="15.28515625" style="5" customWidth="1"/>
    <col min="4874" max="4874" width="13" style="5" customWidth="1"/>
    <col min="4875" max="4875" width="12.42578125" style="5" customWidth="1"/>
    <col min="4876" max="5120" width="9.140625" style="5"/>
    <col min="5121" max="5121" width="3.7109375" style="5" customWidth="1"/>
    <col min="5122" max="5122" width="34.140625" style="5" customWidth="1"/>
    <col min="5123" max="5123" width="28.28515625" style="5" customWidth="1"/>
    <col min="5124" max="5124" width="33.140625" style="5" customWidth="1"/>
    <col min="5125" max="5125" width="15.42578125" style="5" bestFit="1" customWidth="1"/>
    <col min="5126" max="5126" width="11.42578125" style="5" customWidth="1"/>
    <col min="5127" max="5127" width="17.5703125" style="5" customWidth="1"/>
    <col min="5128" max="5128" width="9.140625" style="5"/>
    <col min="5129" max="5129" width="15.28515625" style="5" customWidth="1"/>
    <col min="5130" max="5130" width="13" style="5" customWidth="1"/>
    <col min="5131" max="5131" width="12.42578125" style="5" customWidth="1"/>
    <col min="5132" max="5376" width="9.140625" style="5"/>
    <col min="5377" max="5377" width="3.7109375" style="5" customWidth="1"/>
    <col min="5378" max="5378" width="34.140625" style="5" customWidth="1"/>
    <col min="5379" max="5379" width="28.28515625" style="5" customWidth="1"/>
    <col min="5380" max="5380" width="33.140625" style="5" customWidth="1"/>
    <col min="5381" max="5381" width="15.42578125" style="5" bestFit="1" customWidth="1"/>
    <col min="5382" max="5382" width="11.42578125" style="5" customWidth="1"/>
    <col min="5383" max="5383" width="17.5703125" style="5" customWidth="1"/>
    <col min="5384" max="5384" width="9.140625" style="5"/>
    <col min="5385" max="5385" width="15.28515625" style="5" customWidth="1"/>
    <col min="5386" max="5386" width="13" style="5" customWidth="1"/>
    <col min="5387" max="5387" width="12.42578125" style="5" customWidth="1"/>
    <col min="5388" max="5632" width="9.140625" style="5"/>
    <col min="5633" max="5633" width="3.7109375" style="5" customWidth="1"/>
    <col min="5634" max="5634" width="34.140625" style="5" customWidth="1"/>
    <col min="5635" max="5635" width="28.28515625" style="5" customWidth="1"/>
    <col min="5636" max="5636" width="33.140625" style="5" customWidth="1"/>
    <col min="5637" max="5637" width="15.42578125" style="5" bestFit="1" customWidth="1"/>
    <col min="5638" max="5638" width="11.42578125" style="5" customWidth="1"/>
    <col min="5639" max="5639" width="17.5703125" style="5" customWidth="1"/>
    <col min="5640" max="5640" width="9.140625" style="5"/>
    <col min="5641" max="5641" width="15.28515625" style="5" customWidth="1"/>
    <col min="5642" max="5642" width="13" style="5" customWidth="1"/>
    <col min="5643" max="5643" width="12.42578125" style="5" customWidth="1"/>
    <col min="5644" max="5888" width="9.140625" style="5"/>
    <col min="5889" max="5889" width="3.7109375" style="5" customWidth="1"/>
    <col min="5890" max="5890" width="34.140625" style="5" customWidth="1"/>
    <col min="5891" max="5891" width="28.28515625" style="5" customWidth="1"/>
    <col min="5892" max="5892" width="33.140625" style="5" customWidth="1"/>
    <col min="5893" max="5893" width="15.42578125" style="5" bestFit="1" customWidth="1"/>
    <col min="5894" max="5894" width="11.42578125" style="5" customWidth="1"/>
    <col min="5895" max="5895" width="17.5703125" style="5" customWidth="1"/>
    <col min="5896" max="5896" width="9.140625" style="5"/>
    <col min="5897" max="5897" width="15.28515625" style="5" customWidth="1"/>
    <col min="5898" max="5898" width="13" style="5" customWidth="1"/>
    <col min="5899" max="5899" width="12.42578125" style="5" customWidth="1"/>
    <col min="5900" max="6144" width="9.140625" style="5"/>
    <col min="6145" max="6145" width="3.7109375" style="5" customWidth="1"/>
    <col min="6146" max="6146" width="34.140625" style="5" customWidth="1"/>
    <col min="6147" max="6147" width="28.28515625" style="5" customWidth="1"/>
    <col min="6148" max="6148" width="33.140625" style="5" customWidth="1"/>
    <col min="6149" max="6149" width="15.42578125" style="5" bestFit="1" customWidth="1"/>
    <col min="6150" max="6150" width="11.42578125" style="5" customWidth="1"/>
    <col min="6151" max="6151" width="17.5703125" style="5" customWidth="1"/>
    <col min="6152" max="6152" width="9.140625" style="5"/>
    <col min="6153" max="6153" width="15.28515625" style="5" customWidth="1"/>
    <col min="6154" max="6154" width="13" style="5" customWidth="1"/>
    <col min="6155" max="6155" width="12.42578125" style="5" customWidth="1"/>
    <col min="6156" max="6400" width="9.140625" style="5"/>
    <col min="6401" max="6401" width="3.7109375" style="5" customWidth="1"/>
    <col min="6402" max="6402" width="34.140625" style="5" customWidth="1"/>
    <col min="6403" max="6403" width="28.28515625" style="5" customWidth="1"/>
    <col min="6404" max="6404" width="33.140625" style="5" customWidth="1"/>
    <col min="6405" max="6405" width="15.42578125" style="5" bestFit="1" customWidth="1"/>
    <col min="6406" max="6406" width="11.42578125" style="5" customWidth="1"/>
    <col min="6407" max="6407" width="17.5703125" style="5" customWidth="1"/>
    <col min="6408" max="6408" width="9.140625" style="5"/>
    <col min="6409" max="6409" width="15.28515625" style="5" customWidth="1"/>
    <col min="6410" max="6410" width="13" style="5" customWidth="1"/>
    <col min="6411" max="6411" width="12.42578125" style="5" customWidth="1"/>
    <col min="6412" max="6656" width="9.140625" style="5"/>
    <col min="6657" max="6657" width="3.7109375" style="5" customWidth="1"/>
    <col min="6658" max="6658" width="34.140625" style="5" customWidth="1"/>
    <col min="6659" max="6659" width="28.28515625" style="5" customWidth="1"/>
    <col min="6660" max="6660" width="33.140625" style="5" customWidth="1"/>
    <col min="6661" max="6661" width="15.42578125" style="5" bestFit="1" customWidth="1"/>
    <col min="6662" max="6662" width="11.42578125" style="5" customWidth="1"/>
    <col min="6663" max="6663" width="17.5703125" style="5" customWidth="1"/>
    <col min="6664" max="6664" width="9.140625" style="5"/>
    <col min="6665" max="6665" width="15.28515625" style="5" customWidth="1"/>
    <col min="6666" max="6666" width="13" style="5" customWidth="1"/>
    <col min="6667" max="6667" width="12.42578125" style="5" customWidth="1"/>
    <col min="6668" max="6912" width="9.140625" style="5"/>
    <col min="6913" max="6913" width="3.7109375" style="5" customWidth="1"/>
    <col min="6914" max="6914" width="34.140625" style="5" customWidth="1"/>
    <col min="6915" max="6915" width="28.28515625" style="5" customWidth="1"/>
    <col min="6916" max="6916" width="33.140625" style="5" customWidth="1"/>
    <col min="6917" max="6917" width="15.42578125" style="5" bestFit="1" customWidth="1"/>
    <col min="6918" max="6918" width="11.42578125" style="5" customWidth="1"/>
    <col min="6919" max="6919" width="17.5703125" style="5" customWidth="1"/>
    <col min="6920" max="6920" width="9.140625" style="5"/>
    <col min="6921" max="6921" width="15.28515625" style="5" customWidth="1"/>
    <col min="6922" max="6922" width="13" style="5" customWidth="1"/>
    <col min="6923" max="6923" width="12.42578125" style="5" customWidth="1"/>
    <col min="6924" max="7168" width="9.140625" style="5"/>
    <col min="7169" max="7169" width="3.7109375" style="5" customWidth="1"/>
    <col min="7170" max="7170" width="34.140625" style="5" customWidth="1"/>
    <col min="7171" max="7171" width="28.28515625" style="5" customWidth="1"/>
    <col min="7172" max="7172" width="33.140625" style="5" customWidth="1"/>
    <col min="7173" max="7173" width="15.42578125" style="5" bestFit="1" customWidth="1"/>
    <col min="7174" max="7174" width="11.42578125" style="5" customWidth="1"/>
    <col min="7175" max="7175" width="17.5703125" style="5" customWidth="1"/>
    <col min="7176" max="7176" width="9.140625" style="5"/>
    <col min="7177" max="7177" width="15.28515625" style="5" customWidth="1"/>
    <col min="7178" max="7178" width="13" style="5" customWidth="1"/>
    <col min="7179" max="7179" width="12.42578125" style="5" customWidth="1"/>
    <col min="7180" max="7424" width="9.140625" style="5"/>
    <col min="7425" max="7425" width="3.7109375" style="5" customWidth="1"/>
    <col min="7426" max="7426" width="34.140625" style="5" customWidth="1"/>
    <col min="7427" max="7427" width="28.28515625" style="5" customWidth="1"/>
    <col min="7428" max="7428" width="33.140625" style="5" customWidth="1"/>
    <col min="7429" max="7429" width="15.42578125" style="5" bestFit="1" customWidth="1"/>
    <col min="7430" max="7430" width="11.42578125" style="5" customWidth="1"/>
    <col min="7431" max="7431" width="17.5703125" style="5" customWidth="1"/>
    <col min="7432" max="7432" width="9.140625" style="5"/>
    <col min="7433" max="7433" width="15.28515625" style="5" customWidth="1"/>
    <col min="7434" max="7434" width="13" style="5" customWidth="1"/>
    <col min="7435" max="7435" width="12.42578125" style="5" customWidth="1"/>
    <col min="7436" max="7680" width="9.140625" style="5"/>
    <col min="7681" max="7681" width="3.7109375" style="5" customWidth="1"/>
    <col min="7682" max="7682" width="34.140625" style="5" customWidth="1"/>
    <col min="7683" max="7683" width="28.28515625" style="5" customWidth="1"/>
    <col min="7684" max="7684" width="33.140625" style="5" customWidth="1"/>
    <col min="7685" max="7685" width="15.42578125" style="5" bestFit="1" customWidth="1"/>
    <col min="7686" max="7686" width="11.42578125" style="5" customWidth="1"/>
    <col min="7687" max="7687" width="17.5703125" style="5" customWidth="1"/>
    <col min="7688" max="7688" width="9.140625" style="5"/>
    <col min="7689" max="7689" width="15.28515625" style="5" customWidth="1"/>
    <col min="7690" max="7690" width="13" style="5" customWidth="1"/>
    <col min="7691" max="7691" width="12.42578125" style="5" customWidth="1"/>
    <col min="7692" max="7936" width="9.140625" style="5"/>
    <col min="7937" max="7937" width="3.7109375" style="5" customWidth="1"/>
    <col min="7938" max="7938" width="34.140625" style="5" customWidth="1"/>
    <col min="7939" max="7939" width="28.28515625" style="5" customWidth="1"/>
    <col min="7940" max="7940" width="33.140625" style="5" customWidth="1"/>
    <col min="7941" max="7941" width="15.42578125" style="5" bestFit="1" customWidth="1"/>
    <col min="7942" max="7942" width="11.42578125" style="5" customWidth="1"/>
    <col min="7943" max="7943" width="17.5703125" style="5" customWidth="1"/>
    <col min="7944" max="7944" width="9.140625" style="5"/>
    <col min="7945" max="7945" width="15.28515625" style="5" customWidth="1"/>
    <col min="7946" max="7946" width="13" style="5" customWidth="1"/>
    <col min="7947" max="7947" width="12.42578125" style="5" customWidth="1"/>
    <col min="7948" max="8192" width="9.140625" style="5"/>
    <col min="8193" max="8193" width="3.7109375" style="5" customWidth="1"/>
    <col min="8194" max="8194" width="34.140625" style="5" customWidth="1"/>
    <col min="8195" max="8195" width="28.28515625" style="5" customWidth="1"/>
    <col min="8196" max="8196" width="33.140625" style="5" customWidth="1"/>
    <col min="8197" max="8197" width="15.42578125" style="5" bestFit="1" customWidth="1"/>
    <col min="8198" max="8198" width="11.42578125" style="5" customWidth="1"/>
    <col min="8199" max="8199" width="17.5703125" style="5" customWidth="1"/>
    <col min="8200" max="8200" width="9.140625" style="5"/>
    <col min="8201" max="8201" width="15.28515625" style="5" customWidth="1"/>
    <col min="8202" max="8202" width="13" style="5" customWidth="1"/>
    <col min="8203" max="8203" width="12.42578125" style="5" customWidth="1"/>
    <col min="8204" max="8448" width="9.140625" style="5"/>
    <col min="8449" max="8449" width="3.7109375" style="5" customWidth="1"/>
    <col min="8450" max="8450" width="34.140625" style="5" customWidth="1"/>
    <col min="8451" max="8451" width="28.28515625" style="5" customWidth="1"/>
    <col min="8452" max="8452" width="33.140625" style="5" customWidth="1"/>
    <col min="8453" max="8453" width="15.42578125" style="5" bestFit="1" customWidth="1"/>
    <col min="8454" max="8454" width="11.42578125" style="5" customWidth="1"/>
    <col min="8455" max="8455" width="17.5703125" style="5" customWidth="1"/>
    <col min="8456" max="8456" width="9.140625" style="5"/>
    <col min="8457" max="8457" width="15.28515625" style="5" customWidth="1"/>
    <col min="8458" max="8458" width="13" style="5" customWidth="1"/>
    <col min="8459" max="8459" width="12.42578125" style="5" customWidth="1"/>
    <col min="8460" max="8704" width="9.140625" style="5"/>
    <col min="8705" max="8705" width="3.7109375" style="5" customWidth="1"/>
    <col min="8706" max="8706" width="34.140625" style="5" customWidth="1"/>
    <col min="8707" max="8707" width="28.28515625" style="5" customWidth="1"/>
    <col min="8708" max="8708" width="33.140625" style="5" customWidth="1"/>
    <col min="8709" max="8709" width="15.42578125" style="5" bestFit="1" customWidth="1"/>
    <col min="8710" max="8710" width="11.42578125" style="5" customWidth="1"/>
    <col min="8711" max="8711" width="17.5703125" style="5" customWidth="1"/>
    <col min="8712" max="8712" width="9.140625" style="5"/>
    <col min="8713" max="8713" width="15.28515625" style="5" customWidth="1"/>
    <col min="8714" max="8714" width="13" style="5" customWidth="1"/>
    <col min="8715" max="8715" width="12.42578125" style="5" customWidth="1"/>
    <col min="8716" max="8960" width="9.140625" style="5"/>
    <col min="8961" max="8961" width="3.7109375" style="5" customWidth="1"/>
    <col min="8962" max="8962" width="34.140625" style="5" customWidth="1"/>
    <col min="8963" max="8963" width="28.28515625" style="5" customWidth="1"/>
    <col min="8964" max="8964" width="33.140625" style="5" customWidth="1"/>
    <col min="8965" max="8965" width="15.42578125" style="5" bestFit="1" customWidth="1"/>
    <col min="8966" max="8966" width="11.42578125" style="5" customWidth="1"/>
    <col min="8967" max="8967" width="17.5703125" style="5" customWidth="1"/>
    <col min="8968" max="8968" width="9.140625" style="5"/>
    <col min="8969" max="8969" width="15.28515625" style="5" customWidth="1"/>
    <col min="8970" max="8970" width="13" style="5" customWidth="1"/>
    <col min="8971" max="8971" width="12.42578125" style="5" customWidth="1"/>
    <col min="8972" max="9216" width="9.140625" style="5"/>
    <col min="9217" max="9217" width="3.7109375" style="5" customWidth="1"/>
    <col min="9218" max="9218" width="34.140625" style="5" customWidth="1"/>
    <col min="9219" max="9219" width="28.28515625" style="5" customWidth="1"/>
    <col min="9220" max="9220" width="33.140625" style="5" customWidth="1"/>
    <col min="9221" max="9221" width="15.42578125" style="5" bestFit="1" customWidth="1"/>
    <col min="9222" max="9222" width="11.42578125" style="5" customWidth="1"/>
    <col min="9223" max="9223" width="17.5703125" style="5" customWidth="1"/>
    <col min="9224" max="9224" width="9.140625" style="5"/>
    <col min="9225" max="9225" width="15.28515625" style="5" customWidth="1"/>
    <col min="9226" max="9226" width="13" style="5" customWidth="1"/>
    <col min="9227" max="9227" width="12.42578125" style="5" customWidth="1"/>
    <col min="9228" max="9472" width="9.140625" style="5"/>
    <col min="9473" max="9473" width="3.7109375" style="5" customWidth="1"/>
    <col min="9474" max="9474" width="34.140625" style="5" customWidth="1"/>
    <col min="9475" max="9475" width="28.28515625" style="5" customWidth="1"/>
    <col min="9476" max="9476" width="33.140625" style="5" customWidth="1"/>
    <col min="9477" max="9477" width="15.42578125" style="5" bestFit="1" customWidth="1"/>
    <col min="9478" max="9478" width="11.42578125" style="5" customWidth="1"/>
    <col min="9479" max="9479" width="17.5703125" style="5" customWidth="1"/>
    <col min="9480" max="9480" width="9.140625" style="5"/>
    <col min="9481" max="9481" width="15.28515625" style="5" customWidth="1"/>
    <col min="9482" max="9482" width="13" style="5" customWidth="1"/>
    <col min="9483" max="9483" width="12.42578125" style="5" customWidth="1"/>
    <col min="9484" max="9728" width="9.140625" style="5"/>
    <col min="9729" max="9729" width="3.7109375" style="5" customWidth="1"/>
    <col min="9730" max="9730" width="34.140625" style="5" customWidth="1"/>
    <col min="9731" max="9731" width="28.28515625" style="5" customWidth="1"/>
    <col min="9732" max="9732" width="33.140625" style="5" customWidth="1"/>
    <col min="9733" max="9733" width="15.42578125" style="5" bestFit="1" customWidth="1"/>
    <col min="9734" max="9734" width="11.42578125" style="5" customWidth="1"/>
    <col min="9735" max="9735" width="17.5703125" style="5" customWidth="1"/>
    <col min="9736" max="9736" width="9.140625" style="5"/>
    <col min="9737" max="9737" width="15.28515625" style="5" customWidth="1"/>
    <col min="9738" max="9738" width="13" style="5" customWidth="1"/>
    <col min="9739" max="9739" width="12.42578125" style="5" customWidth="1"/>
    <col min="9740" max="9984" width="9.140625" style="5"/>
    <col min="9985" max="9985" width="3.7109375" style="5" customWidth="1"/>
    <col min="9986" max="9986" width="34.140625" style="5" customWidth="1"/>
    <col min="9987" max="9987" width="28.28515625" style="5" customWidth="1"/>
    <col min="9988" max="9988" width="33.140625" style="5" customWidth="1"/>
    <col min="9989" max="9989" width="15.42578125" style="5" bestFit="1" customWidth="1"/>
    <col min="9990" max="9990" width="11.42578125" style="5" customWidth="1"/>
    <col min="9991" max="9991" width="17.5703125" style="5" customWidth="1"/>
    <col min="9992" max="9992" width="9.140625" style="5"/>
    <col min="9993" max="9993" width="15.28515625" style="5" customWidth="1"/>
    <col min="9994" max="9994" width="13" style="5" customWidth="1"/>
    <col min="9995" max="9995" width="12.42578125" style="5" customWidth="1"/>
    <col min="9996" max="10240" width="9.140625" style="5"/>
    <col min="10241" max="10241" width="3.7109375" style="5" customWidth="1"/>
    <col min="10242" max="10242" width="34.140625" style="5" customWidth="1"/>
    <col min="10243" max="10243" width="28.28515625" style="5" customWidth="1"/>
    <col min="10244" max="10244" width="33.140625" style="5" customWidth="1"/>
    <col min="10245" max="10245" width="15.42578125" style="5" bestFit="1" customWidth="1"/>
    <col min="10246" max="10246" width="11.42578125" style="5" customWidth="1"/>
    <col min="10247" max="10247" width="17.5703125" style="5" customWidth="1"/>
    <col min="10248" max="10248" width="9.140625" style="5"/>
    <col min="10249" max="10249" width="15.28515625" style="5" customWidth="1"/>
    <col min="10250" max="10250" width="13" style="5" customWidth="1"/>
    <col min="10251" max="10251" width="12.42578125" style="5" customWidth="1"/>
    <col min="10252" max="10496" width="9.140625" style="5"/>
    <col min="10497" max="10497" width="3.7109375" style="5" customWidth="1"/>
    <col min="10498" max="10498" width="34.140625" style="5" customWidth="1"/>
    <col min="10499" max="10499" width="28.28515625" style="5" customWidth="1"/>
    <col min="10500" max="10500" width="33.140625" style="5" customWidth="1"/>
    <col min="10501" max="10501" width="15.42578125" style="5" bestFit="1" customWidth="1"/>
    <col min="10502" max="10502" width="11.42578125" style="5" customWidth="1"/>
    <col min="10503" max="10503" width="17.5703125" style="5" customWidth="1"/>
    <col min="10504" max="10504" width="9.140625" style="5"/>
    <col min="10505" max="10505" width="15.28515625" style="5" customWidth="1"/>
    <col min="10506" max="10506" width="13" style="5" customWidth="1"/>
    <col min="10507" max="10507" width="12.42578125" style="5" customWidth="1"/>
    <col min="10508" max="10752" width="9.140625" style="5"/>
    <col min="10753" max="10753" width="3.7109375" style="5" customWidth="1"/>
    <col min="10754" max="10754" width="34.140625" style="5" customWidth="1"/>
    <col min="10755" max="10755" width="28.28515625" style="5" customWidth="1"/>
    <col min="10756" max="10756" width="33.140625" style="5" customWidth="1"/>
    <col min="10757" max="10757" width="15.42578125" style="5" bestFit="1" customWidth="1"/>
    <col min="10758" max="10758" width="11.42578125" style="5" customWidth="1"/>
    <col min="10759" max="10759" width="17.5703125" style="5" customWidth="1"/>
    <col min="10760" max="10760" width="9.140625" style="5"/>
    <col min="10761" max="10761" width="15.28515625" style="5" customWidth="1"/>
    <col min="10762" max="10762" width="13" style="5" customWidth="1"/>
    <col min="10763" max="10763" width="12.42578125" style="5" customWidth="1"/>
    <col min="10764" max="11008" width="9.140625" style="5"/>
    <col min="11009" max="11009" width="3.7109375" style="5" customWidth="1"/>
    <col min="11010" max="11010" width="34.140625" style="5" customWidth="1"/>
    <col min="11011" max="11011" width="28.28515625" style="5" customWidth="1"/>
    <col min="11012" max="11012" width="33.140625" style="5" customWidth="1"/>
    <col min="11013" max="11013" width="15.42578125" style="5" bestFit="1" customWidth="1"/>
    <col min="11014" max="11014" width="11.42578125" style="5" customWidth="1"/>
    <col min="11015" max="11015" width="17.5703125" style="5" customWidth="1"/>
    <col min="11016" max="11016" width="9.140625" style="5"/>
    <col min="11017" max="11017" width="15.28515625" style="5" customWidth="1"/>
    <col min="11018" max="11018" width="13" style="5" customWidth="1"/>
    <col min="11019" max="11019" width="12.42578125" style="5" customWidth="1"/>
    <col min="11020" max="11264" width="9.140625" style="5"/>
    <col min="11265" max="11265" width="3.7109375" style="5" customWidth="1"/>
    <col min="11266" max="11266" width="34.140625" style="5" customWidth="1"/>
    <col min="11267" max="11267" width="28.28515625" style="5" customWidth="1"/>
    <col min="11268" max="11268" width="33.140625" style="5" customWidth="1"/>
    <col min="11269" max="11269" width="15.42578125" style="5" bestFit="1" customWidth="1"/>
    <col min="11270" max="11270" width="11.42578125" style="5" customWidth="1"/>
    <col min="11271" max="11271" width="17.5703125" style="5" customWidth="1"/>
    <col min="11272" max="11272" width="9.140625" style="5"/>
    <col min="11273" max="11273" width="15.28515625" style="5" customWidth="1"/>
    <col min="11274" max="11274" width="13" style="5" customWidth="1"/>
    <col min="11275" max="11275" width="12.42578125" style="5" customWidth="1"/>
    <col min="11276" max="11520" width="9.140625" style="5"/>
    <col min="11521" max="11521" width="3.7109375" style="5" customWidth="1"/>
    <col min="11522" max="11522" width="34.140625" style="5" customWidth="1"/>
    <col min="11523" max="11523" width="28.28515625" style="5" customWidth="1"/>
    <col min="11524" max="11524" width="33.140625" style="5" customWidth="1"/>
    <col min="11525" max="11525" width="15.42578125" style="5" bestFit="1" customWidth="1"/>
    <col min="11526" max="11526" width="11.42578125" style="5" customWidth="1"/>
    <col min="11527" max="11527" width="17.5703125" style="5" customWidth="1"/>
    <col min="11528" max="11528" width="9.140625" style="5"/>
    <col min="11529" max="11529" width="15.28515625" style="5" customWidth="1"/>
    <col min="11530" max="11530" width="13" style="5" customWidth="1"/>
    <col min="11531" max="11531" width="12.42578125" style="5" customWidth="1"/>
    <col min="11532" max="11776" width="9.140625" style="5"/>
    <col min="11777" max="11777" width="3.7109375" style="5" customWidth="1"/>
    <col min="11778" max="11778" width="34.140625" style="5" customWidth="1"/>
    <col min="11779" max="11779" width="28.28515625" style="5" customWidth="1"/>
    <col min="11780" max="11780" width="33.140625" style="5" customWidth="1"/>
    <col min="11781" max="11781" width="15.42578125" style="5" bestFit="1" customWidth="1"/>
    <col min="11782" max="11782" width="11.42578125" style="5" customWidth="1"/>
    <col min="11783" max="11783" width="17.5703125" style="5" customWidth="1"/>
    <col min="11784" max="11784" width="9.140625" style="5"/>
    <col min="11785" max="11785" width="15.28515625" style="5" customWidth="1"/>
    <col min="11786" max="11786" width="13" style="5" customWidth="1"/>
    <col min="11787" max="11787" width="12.42578125" style="5" customWidth="1"/>
    <col min="11788" max="12032" width="9.140625" style="5"/>
    <col min="12033" max="12033" width="3.7109375" style="5" customWidth="1"/>
    <col min="12034" max="12034" width="34.140625" style="5" customWidth="1"/>
    <col min="12035" max="12035" width="28.28515625" style="5" customWidth="1"/>
    <col min="12036" max="12036" width="33.140625" style="5" customWidth="1"/>
    <col min="12037" max="12037" width="15.42578125" style="5" bestFit="1" customWidth="1"/>
    <col min="12038" max="12038" width="11.42578125" style="5" customWidth="1"/>
    <col min="12039" max="12039" width="17.5703125" style="5" customWidth="1"/>
    <col min="12040" max="12040" width="9.140625" style="5"/>
    <col min="12041" max="12041" width="15.28515625" style="5" customWidth="1"/>
    <col min="12042" max="12042" width="13" style="5" customWidth="1"/>
    <col min="12043" max="12043" width="12.42578125" style="5" customWidth="1"/>
    <col min="12044" max="12288" width="9.140625" style="5"/>
    <col min="12289" max="12289" width="3.7109375" style="5" customWidth="1"/>
    <col min="12290" max="12290" width="34.140625" style="5" customWidth="1"/>
    <col min="12291" max="12291" width="28.28515625" style="5" customWidth="1"/>
    <col min="12292" max="12292" width="33.140625" style="5" customWidth="1"/>
    <col min="12293" max="12293" width="15.42578125" style="5" bestFit="1" customWidth="1"/>
    <col min="12294" max="12294" width="11.42578125" style="5" customWidth="1"/>
    <col min="12295" max="12295" width="17.5703125" style="5" customWidth="1"/>
    <col min="12296" max="12296" width="9.140625" style="5"/>
    <col min="12297" max="12297" width="15.28515625" style="5" customWidth="1"/>
    <col min="12298" max="12298" width="13" style="5" customWidth="1"/>
    <col min="12299" max="12299" width="12.42578125" style="5" customWidth="1"/>
    <col min="12300" max="12544" width="9.140625" style="5"/>
    <col min="12545" max="12545" width="3.7109375" style="5" customWidth="1"/>
    <col min="12546" max="12546" width="34.140625" style="5" customWidth="1"/>
    <col min="12547" max="12547" width="28.28515625" style="5" customWidth="1"/>
    <col min="12548" max="12548" width="33.140625" style="5" customWidth="1"/>
    <col min="12549" max="12549" width="15.42578125" style="5" bestFit="1" customWidth="1"/>
    <col min="12550" max="12550" width="11.42578125" style="5" customWidth="1"/>
    <col min="12551" max="12551" width="17.5703125" style="5" customWidth="1"/>
    <col min="12552" max="12552" width="9.140625" style="5"/>
    <col min="12553" max="12553" width="15.28515625" style="5" customWidth="1"/>
    <col min="12554" max="12554" width="13" style="5" customWidth="1"/>
    <col min="12555" max="12555" width="12.42578125" style="5" customWidth="1"/>
    <col min="12556" max="12800" width="9.140625" style="5"/>
    <col min="12801" max="12801" width="3.7109375" style="5" customWidth="1"/>
    <col min="12802" max="12802" width="34.140625" style="5" customWidth="1"/>
    <col min="12803" max="12803" width="28.28515625" style="5" customWidth="1"/>
    <col min="12804" max="12804" width="33.140625" style="5" customWidth="1"/>
    <col min="12805" max="12805" width="15.42578125" style="5" bestFit="1" customWidth="1"/>
    <col min="12806" max="12806" width="11.42578125" style="5" customWidth="1"/>
    <col min="12807" max="12807" width="17.5703125" style="5" customWidth="1"/>
    <col min="12808" max="12808" width="9.140625" style="5"/>
    <col min="12809" max="12809" width="15.28515625" style="5" customWidth="1"/>
    <col min="12810" max="12810" width="13" style="5" customWidth="1"/>
    <col min="12811" max="12811" width="12.42578125" style="5" customWidth="1"/>
    <col min="12812" max="13056" width="9.140625" style="5"/>
    <col min="13057" max="13057" width="3.7109375" style="5" customWidth="1"/>
    <col min="13058" max="13058" width="34.140625" style="5" customWidth="1"/>
    <col min="13059" max="13059" width="28.28515625" style="5" customWidth="1"/>
    <col min="13060" max="13060" width="33.140625" style="5" customWidth="1"/>
    <col min="13061" max="13061" width="15.42578125" style="5" bestFit="1" customWidth="1"/>
    <col min="13062" max="13062" width="11.42578125" style="5" customWidth="1"/>
    <col min="13063" max="13063" width="17.5703125" style="5" customWidth="1"/>
    <col min="13064" max="13064" width="9.140625" style="5"/>
    <col min="13065" max="13065" width="15.28515625" style="5" customWidth="1"/>
    <col min="13066" max="13066" width="13" style="5" customWidth="1"/>
    <col min="13067" max="13067" width="12.42578125" style="5" customWidth="1"/>
    <col min="13068" max="13312" width="9.140625" style="5"/>
    <col min="13313" max="13313" width="3.7109375" style="5" customWidth="1"/>
    <col min="13314" max="13314" width="34.140625" style="5" customWidth="1"/>
    <col min="13315" max="13315" width="28.28515625" style="5" customWidth="1"/>
    <col min="13316" max="13316" width="33.140625" style="5" customWidth="1"/>
    <col min="13317" max="13317" width="15.42578125" style="5" bestFit="1" customWidth="1"/>
    <col min="13318" max="13318" width="11.42578125" style="5" customWidth="1"/>
    <col min="13319" max="13319" width="17.5703125" style="5" customWidth="1"/>
    <col min="13320" max="13320" width="9.140625" style="5"/>
    <col min="13321" max="13321" width="15.28515625" style="5" customWidth="1"/>
    <col min="13322" max="13322" width="13" style="5" customWidth="1"/>
    <col min="13323" max="13323" width="12.42578125" style="5" customWidth="1"/>
    <col min="13324" max="13568" width="9.140625" style="5"/>
    <col min="13569" max="13569" width="3.7109375" style="5" customWidth="1"/>
    <col min="13570" max="13570" width="34.140625" style="5" customWidth="1"/>
    <col min="13571" max="13571" width="28.28515625" style="5" customWidth="1"/>
    <col min="13572" max="13572" width="33.140625" style="5" customWidth="1"/>
    <col min="13573" max="13573" width="15.42578125" style="5" bestFit="1" customWidth="1"/>
    <col min="13574" max="13574" width="11.42578125" style="5" customWidth="1"/>
    <col min="13575" max="13575" width="17.5703125" style="5" customWidth="1"/>
    <col min="13576" max="13576" width="9.140625" style="5"/>
    <col min="13577" max="13577" width="15.28515625" style="5" customWidth="1"/>
    <col min="13578" max="13578" width="13" style="5" customWidth="1"/>
    <col min="13579" max="13579" width="12.42578125" style="5" customWidth="1"/>
    <col min="13580" max="13824" width="9.140625" style="5"/>
    <col min="13825" max="13825" width="3.7109375" style="5" customWidth="1"/>
    <col min="13826" max="13826" width="34.140625" style="5" customWidth="1"/>
    <col min="13827" max="13827" width="28.28515625" style="5" customWidth="1"/>
    <col min="13828" max="13828" width="33.140625" style="5" customWidth="1"/>
    <col min="13829" max="13829" width="15.42578125" style="5" bestFit="1" customWidth="1"/>
    <col min="13830" max="13830" width="11.42578125" style="5" customWidth="1"/>
    <col min="13831" max="13831" width="17.5703125" style="5" customWidth="1"/>
    <col min="13832" max="13832" width="9.140625" style="5"/>
    <col min="13833" max="13833" width="15.28515625" style="5" customWidth="1"/>
    <col min="13834" max="13834" width="13" style="5" customWidth="1"/>
    <col min="13835" max="13835" width="12.42578125" style="5" customWidth="1"/>
    <col min="13836" max="14080" width="9.140625" style="5"/>
    <col min="14081" max="14081" width="3.7109375" style="5" customWidth="1"/>
    <col min="14082" max="14082" width="34.140625" style="5" customWidth="1"/>
    <col min="14083" max="14083" width="28.28515625" style="5" customWidth="1"/>
    <col min="14084" max="14084" width="33.140625" style="5" customWidth="1"/>
    <col min="14085" max="14085" width="15.42578125" style="5" bestFit="1" customWidth="1"/>
    <col min="14086" max="14086" width="11.42578125" style="5" customWidth="1"/>
    <col min="14087" max="14087" width="17.5703125" style="5" customWidth="1"/>
    <col min="14088" max="14088" width="9.140625" style="5"/>
    <col min="14089" max="14089" width="15.28515625" style="5" customWidth="1"/>
    <col min="14090" max="14090" width="13" style="5" customWidth="1"/>
    <col min="14091" max="14091" width="12.42578125" style="5" customWidth="1"/>
    <col min="14092" max="14336" width="9.140625" style="5"/>
    <col min="14337" max="14337" width="3.7109375" style="5" customWidth="1"/>
    <col min="14338" max="14338" width="34.140625" style="5" customWidth="1"/>
    <col min="14339" max="14339" width="28.28515625" style="5" customWidth="1"/>
    <col min="14340" max="14340" width="33.140625" style="5" customWidth="1"/>
    <col min="14341" max="14341" width="15.42578125" style="5" bestFit="1" customWidth="1"/>
    <col min="14342" max="14342" width="11.42578125" style="5" customWidth="1"/>
    <col min="14343" max="14343" width="17.5703125" style="5" customWidth="1"/>
    <col min="14344" max="14344" width="9.140625" style="5"/>
    <col min="14345" max="14345" width="15.28515625" style="5" customWidth="1"/>
    <col min="14346" max="14346" width="13" style="5" customWidth="1"/>
    <col min="14347" max="14347" width="12.42578125" style="5" customWidth="1"/>
    <col min="14348" max="14592" width="9.140625" style="5"/>
    <col min="14593" max="14593" width="3.7109375" style="5" customWidth="1"/>
    <col min="14594" max="14594" width="34.140625" style="5" customWidth="1"/>
    <col min="14595" max="14595" width="28.28515625" style="5" customWidth="1"/>
    <col min="14596" max="14596" width="33.140625" style="5" customWidth="1"/>
    <col min="14597" max="14597" width="15.42578125" style="5" bestFit="1" customWidth="1"/>
    <col min="14598" max="14598" width="11.42578125" style="5" customWidth="1"/>
    <col min="14599" max="14599" width="17.5703125" style="5" customWidth="1"/>
    <col min="14600" max="14600" width="9.140625" style="5"/>
    <col min="14601" max="14601" width="15.28515625" style="5" customWidth="1"/>
    <col min="14602" max="14602" width="13" style="5" customWidth="1"/>
    <col min="14603" max="14603" width="12.42578125" style="5" customWidth="1"/>
    <col min="14604" max="14848" width="9.140625" style="5"/>
    <col min="14849" max="14849" width="3.7109375" style="5" customWidth="1"/>
    <col min="14850" max="14850" width="34.140625" style="5" customWidth="1"/>
    <col min="14851" max="14851" width="28.28515625" style="5" customWidth="1"/>
    <col min="14852" max="14852" width="33.140625" style="5" customWidth="1"/>
    <col min="14853" max="14853" width="15.42578125" style="5" bestFit="1" customWidth="1"/>
    <col min="14854" max="14854" width="11.42578125" style="5" customWidth="1"/>
    <col min="14855" max="14855" width="17.5703125" style="5" customWidth="1"/>
    <col min="14856" max="14856" width="9.140625" style="5"/>
    <col min="14857" max="14857" width="15.28515625" style="5" customWidth="1"/>
    <col min="14858" max="14858" width="13" style="5" customWidth="1"/>
    <col min="14859" max="14859" width="12.42578125" style="5" customWidth="1"/>
    <col min="14860" max="15104" width="9.140625" style="5"/>
    <col min="15105" max="15105" width="3.7109375" style="5" customWidth="1"/>
    <col min="15106" max="15106" width="34.140625" style="5" customWidth="1"/>
    <col min="15107" max="15107" width="28.28515625" style="5" customWidth="1"/>
    <col min="15108" max="15108" width="33.140625" style="5" customWidth="1"/>
    <col min="15109" max="15109" width="15.42578125" style="5" bestFit="1" customWidth="1"/>
    <col min="15110" max="15110" width="11.42578125" style="5" customWidth="1"/>
    <col min="15111" max="15111" width="17.5703125" style="5" customWidth="1"/>
    <col min="15112" max="15112" width="9.140625" style="5"/>
    <col min="15113" max="15113" width="15.28515625" style="5" customWidth="1"/>
    <col min="15114" max="15114" width="13" style="5" customWidth="1"/>
    <col min="15115" max="15115" width="12.42578125" style="5" customWidth="1"/>
    <col min="15116" max="15360" width="9.140625" style="5"/>
    <col min="15361" max="15361" width="3.7109375" style="5" customWidth="1"/>
    <col min="15362" max="15362" width="34.140625" style="5" customWidth="1"/>
    <col min="15363" max="15363" width="28.28515625" style="5" customWidth="1"/>
    <col min="15364" max="15364" width="33.140625" style="5" customWidth="1"/>
    <col min="15365" max="15365" width="15.42578125" style="5" bestFit="1" customWidth="1"/>
    <col min="15366" max="15366" width="11.42578125" style="5" customWidth="1"/>
    <col min="15367" max="15367" width="17.5703125" style="5" customWidth="1"/>
    <col min="15368" max="15368" width="9.140625" style="5"/>
    <col min="15369" max="15369" width="15.28515625" style="5" customWidth="1"/>
    <col min="15370" max="15370" width="13" style="5" customWidth="1"/>
    <col min="15371" max="15371" width="12.42578125" style="5" customWidth="1"/>
    <col min="15372" max="15616" width="9.140625" style="5"/>
    <col min="15617" max="15617" width="3.7109375" style="5" customWidth="1"/>
    <col min="15618" max="15618" width="34.140625" style="5" customWidth="1"/>
    <col min="15619" max="15619" width="28.28515625" style="5" customWidth="1"/>
    <col min="15620" max="15620" width="33.140625" style="5" customWidth="1"/>
    <col min="15621" max="15621" width="15.42578125" style="5" bestFit="1" customWidth="1"/>
    <col min="15622" max="15622" width="11.42578125" style="5" customWidth="1"/>
    <col min="15623" max="15623" width="17.5703125" style="5" customWidth="1"/>
    <col min="15624" max="15624" width="9.140625" style="5"/>
    <col min="15625" max="15625" width="15.28515625" style="5" customWidth="1"/>
    <col min="15626" max="15626" width="13" style="5" customWidth="1"/>
    <col min="15627" max="15627" width="12.42578125" style="5" customWidth="1"/>
    <col min="15628" max="15872" width="9.140625" style="5"/>
    <col min="15873" max="15873" width="3.7109375" style="5" customWidth="1"/>
    <col min="15874" max="15874" width="34.140625" style="5" customWidth="1"/>
    <col min="15875" max="15875" width="28.28515625" style="5" customWidth="1"/>
    <col min="15876" max="15876" width="33.140625" style="5" customWidth="1"/>
    <col min="15877" max="15877" width="15.42578125" style="5" bestFit="1" customWidth="1"/>
    <col min="15878" max="15878" width="11.42578125" style="5" customWidth="1"/>
    <col min="15879" max="15879" width="17.5703125" style="5" customWidth="1"/>
    <col min="15880" max="15880" width="9.140625" style="5"/>
    <col min="15881" max="15881" width="15.28515625" style="5" customWidth="1"/>
    <col min="15882" max="15882" width="13" style="5" customWidth="1"/>
    <col min="15883" max="15883" width="12.42578125" style="5" customWidth="1"/>
    <col min="15884" max="16128" width="9.140625" style="5"/>
    <col min="16129" max="16129" width="3.7109375" style="5" customWidth="1"/>
    <col min="16130" max="16130" width="34.140625" style="5" customWidth="1"/>
    <col min="16131" max="16131" width="28.28515625" style="5" customWidth="1"/>
    <col min="16132" max="16132" width="33.140625" style="5" customWidth="1"/>
    <col min="16133" max="16133" width="15.42578125" style="5" bestFit="1" customWidth="1"/>
    <col min="16134" max="16134" width="11.42578125" style="5" customWidth="1"/>
    <col min="16135" max="16135" width="17.5703125" style="5" customWidth="1"/>
    <col min="16136" max="16136" width="9.140625" style="5"/>
    <col min="16137" max="16137" width="15.28515625" style="5" customWidth="1"/>
    <col min="16138" max="16138" width="13" style="5" customWidth="1"/>
    <col min="16139" max="16139" width="12.42578125" style="5" customWidth="1"/>
    <col min="16140" max="16384" width="9.140625" style="5"/>
  </cols>
  <sheetData>
    <row r="1" spans="2:12" ht="10.5" customHeight="1" thickBot="1" x14ac:dyDescent="0.2"/>
    <row r="2" spans="2:12" ht="27" customHeight="1" thickBot="1" x14ac:dyDescent="0.4">
      <c r="B2" s="225" t="s">
        <v>169</v>
      </c>
      <c r="C2" s="226"/>
      <c r="D2" s="226"/>
      <c r="E2" s="226"/>
      <c r="F2" s="226"/>
      <c r="G2" s="227"/>
      <c r="I2" s="228" t="s">
        <v>170</v>
      </c>
      <c r="J2" s="228"/>
      <c r="K2" s="228"/>
    </row>
    <row r="3" spans="2:12" ht="15" customHeight="1" x14ac:dyDescent="0.35">
      <c r="B3" s="6"/>
      <c r="C3" s="7"/>
      <c r="D3" s="7"/>
      <c r="E3" s="7"/>
      <c r="F3" s="7"/>
      <c r="G3" s="8"/>
      <c r="I3" s="31" t="s">
        <v>171</v>
      </c>
      <c r="J3" s="31" t="s">
        <v>232</v>
      </c>
      <c r="K3" s="31" t="s">
        <v>172</v>
      </c>
    </row>
    <row r="4" spans="2:12" ht="15" customHeight="1" x14ac:dyDescent="0.35">
      <c r="B4" s="238" t="str">
        <f>ICR!C5</f>
        <v>THE ORIENTAL INSURANCE COMPANY LTD</v>
      </c>
      <c r="C4" s="239"/>
      <c r="D4" s="239"/>
      <c r="E4" s="239"/>
      <c r="F4" s="239"/>
      <c r="G4" s="240"/>
      <c r="I4" s="42">
        <f>IF(ISERROR(D13/C13),0,(D13/C13))</f>
        <v>38862.213836477989</v>
      </c>
      <c r="J4" s="42">
        <f>IF(ISERROR(D12/C12),0,D12/C12)</f>
        <v>58722.385593220337</v>
      </c>
      <c r="K4" s="42">
        <f>IF(ISERROR(D14/C14),0,(D14/C14))</f>
        <v>50728.037974683546</v>
      </c>
    </row>
    <row r="5" spans="2:12" ht="12.75" customHeight="1" x14ac:dyDescent="0.15">
      <c r="B5" s="238" t="str">
        <f>ICR!C6</f>
        <v>SAVITRIBAI PHULE PUNE UNIVERSITY  -  161100/48/20/04166</v>
      </c>
      <c r="C5" s="239"/>
      <c r="D5" s="239"/>
      <c r="E5" s="239"/>
      <c r="F5" s="239"/>
      <c r="G5" s="240"/>
    </row>
    <row r="6" spans="2:12" ht="12.75" customHeight="1" x14ac:dyDescent="0.15">
      <c r="B6" s="238" t="str">
        <f>ICR!C7</f>
        <v>Policy Period:- 11/11/2019 To 10/11/2020</v>
      </c>
      <c r="C6" s="239"/>
      <c r="D6" s="239"/>
      <c r="E6" s="239"/>
      <c r="F6" s="239"/>
      <c r="G6" s="240"/>
    </row>
    <row r="7" spans="2:12" ht="12.75" customHeight="1" x14ac:dyDescent="0.15">
      <c r="B7" s="238" t="str">
        <f>ICR!C8</f>
        <v>Report Period:- 11/11/2019 To 18/10/2021 (Time:  2:23PM)</v>
      </c>
      <c r="C7" s="239"/>
      <c r="D7" s="239"/>
      <c r="E7" s="239"/>
      <c r="F7" s="239"/>
      <c r="G7" s="240"/>
    </row>
    <row r="8" spans="2:12" ht="21" customHeight="1" x14ac:dyDescent="0.15">
      <c r="B8" s="80" t="s">
        <v>173</v>
      </c>
      <c r="C8" s="9"/>
      <c r="D8" s="9"/>
      <c r="E8" s="9"/>
      <c r="F8" s="9"/>
      <c r="G8" s="10"/>
    </row>
    <row r="9" spans="2:12" ht="12.75" customHeight="1" thickBot="1" x14ac:dyDescent="0.2">
      <c r="B9" s="11"/>
      <c r="C9" s="9"/>
      <c r="D9" s="9"/>
      <c r="E9" s="9"/>
      <c r="F9" s="9"/>
      <c r="G9" s="10"/>
    </row>
    <row r="10" spans="2:12" ht="30" customHeight="1" thickBot="1" x14ac:dyDescent="0.2">
      <c r="B10" s="168" t="s">
        <v>174</v>
      </c>
      <c r="C10" s="12" t="s">
        <v>175</v>
      </c>
      <c r="D10" s="13" t="s">
        <v>176</v>
      </c>
      <c r="E10" s="13" t="s">
        <v>177</v>
      </c>
      <c r="F10" s="13" t="s">
        <v>178</v>
      </c>
      <c r="G10" s="14" t="s">
        <v>179</v>
      </c>
    </row>
    <row r="11" spans="2:12" ht="12.75" customHeight="1" x14ac:dyDescent="0.15">
      <c r="B11" s="130" t="s">
        <v>180</v>
      </c>
      <c r="C11" s="151"/>
      <c r="D11" s="152"/>
      <c r="E11" s="152"/>
      <c r="F11" s="152"/>
      <c r="G11" s="153"/>
    </row>
    <row r="12" spans="2:12" ht="12.75" customHeight="1" x14ac:dyDescent="0.15">
      <c r="B12" s="131" t="s">
        <v>181</v>
      </c>
      <c r="C12" s="154">
        <f>COUNTIF('Claims Paid'!AQ:AQ,"Cash Less")-(COUNTIFS('Claims Paid'!AQ:AQ,"Cash Less",'Claims Paid'!AP:AP,"Additional Payment")+COUNTIFS('Claims Paid'!AQ:AQ,"Cash Less",'Claims Paid'!AP:AP,"Deductions Payment"))</f>
        <v>236</v>
      </c>
      <c r="D12" s="139">
        <f>SUMIF('Claims Paid'!AQ:AQ,"Cash Less",'Claims Paid'!AV:AV)</f>
        <v>13858483</v>
      </c>
      <c r="E12" s="140">
        <f>IF(ISERROR(D12/C12),0,D12/C12)</f>
        <v>58722.385593220337</v>
      </c>
      <c r="F12" s="141">
        <f>IF(ISERROR(C12/C30),0,(C12/C30))</f>
        <v>0.52212389380530977</v>
      </c>
      <c r="G12" s="155">
        <f>IF(ISERROR(D12/D30),0,(D12/D30))</f>
        <v>0.60284465946227594</v>
      </c>
    </row>
    <row r="13" spans="2:12" ht="12.75" customHeight="1" x14ac:dyDescent="0.15">
      <c r="B13" s="131" t="s">
        <v>182</v>
      </c>
      <c r="C13" s="154">
        <f>COUNTIF('Claims Paid'!AQ:AQ,"Non Cash Less")-(COUNTIFS('Claims Paid'!AQ:AQ,"Non Cash Less",'Claims Paid'!AP:AP,"Additional Payment")+COUNTIFS('Claims Paid'!AQ:AQ,"Non Cash Less",'Claims Paid'!AP:AP,"Deductions Payment"))</f>
        <v>159</v>
      </c>
      <c r="D13" s="139">
        <f>SUMIF('Claims Paid'!AQ:AQ,"Non Cash Less",'Claims Paid'!AV:AV)</f>
        <v>6179092</v>
      </c>
      <c r="E13" s="140">
        <f>IF(ISERROR(D13/C13),0,D13/C13)</f>
        <v>38862.213836477989</v>
      </c>
      <c r="F13" s="141">
        <f>IF(ISERROR(C13/C30),0,(C13/C30))</f>
        <v>0.35176991150442477</v>
      </c>
      <c r="G13" s="155">
        <f>IF(ISERROR(D13/D30),0,(D13/D30))</f>
        <v>0.26879079135328687</v>
      </c>
    </row>
    <row r="14" spans="2:12" ht="12.75" customHeight="1" x14ac:dyDescent="0.15">
      <c r="B14" s="132" t="s">
        <v>183</v>
      </c>
      <c r="C14" s="156">
        <f>SUM(C12:C13)</f>
        <v>395</v>
      </c>
      <c r="D14" s="142">
        <f>SUM(D12:D13)</f>
        <v>20037575</v>
      </c>
      <c r="E14" s="143">
        <f>IF(ISERROR(D14/C14),0,D14/C14)</f>
        <v>50728.037974683546</v>
      </c>
      <c r="F14" s="144">
        <f>IF(ISERROR(C14/C30),0,(C14/C30))</f>
        <v>0.87389380530973448</v>
      </c>
      <c r="G14" s="157">
        <f>IF(ISERROR(D14/D30),0,(D14/D30))</f>
        <v>0.87163545081556282</v>
      </c>
    </row>
    <row r="15" spans="2:12" ht="12.75" customHeight="1" x14ac:dyDescent="0.15">
      <c r="B15" s="133"/>
      <c r="C15" s="158"/>
      <c r="D15" s="145"/>
      <c r="E15" s="146"/>
      <c r="F15" s="141"/>
      <c r="G15" s="155"/>
    </row>
    <row r="16" spans="2:12" ht="12.75" customHeight="1" x14ac:dyDescent="0.15">
      <c r="B16" s="130" t="s">
        <v>184</v>
      </c>
      <c r="C16" s="158"/>
      <c r="D16" s="145"/>
      <c r="E16" s="146"/>
      <c r="F16" s="141"/>
      <c r="G16" s="155"/>
      <c r="K16" s="15"/>
      <c r="L16" s="16"/>
    </row>
    <row r="17" spans="2:11" ht="12.75" customHeight="1" x14ac:dyDescent="0.15">
      <c r="B17" s="131" t="s">
        <v>185</v>
      </c>
      <c r="C17" s="154">
        <f>COUNTIFS('Claims Repudiated'!BG:BG,"Yes",'Claims Repudiated'!AV:AV,"Repudiated")</f>
        <v>24</v>
      </c>
      <c r="D17" s="139">
        <f>SUMIFS('Claims Repudiated'!AO:AO,'Claims Repudiated'!AV:AV,"Repudiated",'Claims Repudiated'!BG:BG,"Yes")+SUMIFS('Claims Repudiated'!AO:AO,'Claims Repudiated'!AT:AT,"Additional Payment",'Claims Repudiated'!AV:AV,"Repudiated",'Claims Repudiated'!BG:BG,"No")</f>
        <v>812400</v>
      </c>
      <c r="E17" s="140">
        <f t="shared" ref="E17:E19" si="0">IF(ISERROR(D17/C17),0,D17/C17)</f>
        <v>33850</v>
      </c>
      <c r="F17" s="141">
        <f>IF(ISERROR(C17/C30),0,(C17/C30))</f>
        <v>5.3097345132743362E-2</v>
      </c>
      <c r="G17" s="155">
        <f>IF(ISERROR(D17/D30),0,(D17/D30))</f>
        <v>3.5339438042905055E-2</v>
      </c>
    </row>
    <row r="18" spans="2:11" ht="12.75" customHeight="1" x14ac:dyDescent="0.15">
      <c r="B18" s="131" t="s">
        <v>186</v>
      </c>
      <c r="C18" s="154">
        <f>COUNTIFS('Claims Closed'!BG:BG,"Yes",'Claims Closed'!AV:AV,"Closed")</f>
        <v>33</v>
      </c>
      <c r="D18" s="139">
        <f>SUMIFS('Claims Closed'!AO:AO,'Claims Closed'!AV:AV,"Closed",'Claims Closed'!BG:BG,"Yes")+SUMIFS('Claims Closed'!AO:AO,'Claims Closed'!AT:AT,"Additional Payment",'Claims Closed'!AV:AV,"Closed",'Claims Closed'!BG:BG,"No")</f>
        <v>2138506</v>
      </c>
      <c r="E18" s="140">
        <f t="shared" si="0"/>
        <v>64803.21212121212</v>
      </c>
      <c r="F18" s="141">
        <f>IF(ISERROR(C18/C30),0,(C18/C30))</f>
        <v>7.3008849557522126E-2</v>
      </c>
      <c r="G18" s="155">
        <f>IF(ISERROR(D18/D30),0,(D18/D30))</f>
        <v>9.3025111141532141E-2</v>
      </c>
    </row>
    <row r="19" spans="2:11" ht="12.75" customHeight="1" x14ac:dyDescent="0.15">
      <c r="B19" s="134" t="s">
        <v>187</v>
      </c>
      <c r="C19" s="156">
        <f>SUM(C17:C18)</f>
        <v>57</v>
      </c>
      <c r="D19" s="142">
        <f>SUM(D17:D18)</f>
        <v>2950906</v>
      </c>
      <c r="E19" s="147">
        <f t="shared" si="0"/>
        <v>51770.280701754389</v>
      </c>
      <c r="F19" s="144">
        <f>IF(ISERROR(C19/C30),0,(C19/C30))</f>
        <v>0.12610619469026549</v>
      </c>
      <c r="G19" s="157">
        <f>IF(ISERROR(D19/D30),0,(D19/D30))</f>
        <v>0.12836454918443721</v>
      </c>
      <c r="K19" s="16"/>
    </row>
    <row r="20" spans="2:11" ht="12.75" customHeight="1" x14ac:dyDescent="0.15">
      <c r="B20" s="135"/>
      <c r="C20" s="159"/>
      <c r="D20" s="148"/>
      <c r="E20" s="149"/>
      <c r="F20" s="141"/>
      <c r="G20" s="155"/>
    </row>
    <row r="21" spans="2:11" ht="12.75" customHeight="1" x14ac:dyDescent="0.15">
      <c r="B21" s="130" t="s">
        <v>188</v>
      </c>
      <c r="C21" s="158"/>
      <c r="D21" s="145"/>
      <c r="E21" s="146"/>
      <c r="F21" s="141"/>
      <c r="G21" s="155"/>
    </row>
    <row r="22" spans="2:11" ht="12.75" customHeight="1" x14ac:dyDescent="0.15">
      <c r="B22" s="131" t="s">
        <v>189</v>
      </c>
      <c r="C22" s="160">
        <f>COUNTIFS('Claims Outstanding'!AY:AY,"Under AL")</f>
        <v>0</v>
      </c>
      <c r="D22" s="139">
        <f>SUMIF('Claims Outstanding'!AY:AY,"Under AL",'Claims Outstanding'!BE:BE)</f>
        <v>0</v>
      </c>
      <c r="E22" s="140">
        <f t="shared" ref="E22:E28" si="1">IF(ISERROR(D22/C22),0,D22/C22)</f>
        <v>0</v>
      </c>
      <c r="F22" s="141">
        <f>IF(ISERROR(C22/C30),0,(C22/C30))</f>
        <v>0</v>
      </c>
      <c r="G22" s="155">
        <f>IF(ISERROR(D22/D30),0,(D22/D30))</f>
        <v>0</v>
      </c>
    </row>
    <row r="23" spans="2:11" ht="12.75" customHeight="1" x14ac:dyDescent="0.15">
      <c r="B23" s="131" t="s">
        <v>230</v>
      </c>
      <c r="C23" s="160">
        <f>COUNTIFS('Claims Outstanding'!AY:AY,"Under CI")</f>
        <v>0</v>
      </c>
      <c r="D23" s="139">
        <f>SUMIF('Claims Outstanding'!AY:AY,"Under CI",'Claims Outstanding'!BE:BE)</f>
        <v>0</v>
      </c>
      <c r="E23" s="140">
        <f t="shared" si="1"/>
        <v>0</v>
      </c>
      <c r="F23" s="141">
        <f>IF(ISERROR(C23/C30),0,(C23/C30))</f>
        <v>0</v>
      </c>
      <c r="G23" s="155">
        <f>IF(ISERROR(D23/D30),0,(D23/D30))</f>
        <v>0</v>
      </c>
    </row>
    <row r="24" spans="2:11" ht="12.75" customHeight="1" x14ac:dyDescent="0.15">
      <c r="B24" s="131" t="s">
        <v>231</v>
      </c>
      <c r="C24" s="160">
        <f>COUNTIFS('Claims Outstanding'!AY:AY,"Under ADR",'Claims Outstanding'!AW:AW,"Non Cash Less")+COUNTIFS('Claims Outstanding'!AY:AY,"Under ADR",'Claims Outstanding'!AW:AW,"Cash Less")+COUNTIFS('Claims Outstanding'!AY:AY,"Under ADR",'Claims Outstanding'!AW:AW,"Reconsideration")</f>
        <v>0</v>
      </c>
      <c r="D24" s="139">
        <f>SUMIF('Claims Outstanding'!AY:AY,"Under ADR",'Claims Outstanding'!BE:BE)</f>
        <v>0</v>
      </c>
      <c r="E24" s="140">
        <f t="shared" si="1"/>
        <v>0</v>
      </c>
      <c r="F24" s="141">
        <f>IF(ISERROR(C24/C30),0,(C24/C30))</f>
        <v>0</v>
      </c>
      <c r="G24" s="155">
        <f>IF(ISERROR(D24/D30),0,(D24/D30))</f>
        <v>0</v>
      </c>
    </row>
    <row r="25" spans="2:11" ht="12.75" customHeight="1" x14ac:dyDescent="0.15">
      <c r="B25" s="131" t="s">
        <v>190</v>
      </c>
      <c r="C25" s="160">
        <f>COUNTIFS('Claims Outstanding'!AY:AY,"Under Process",'Claims Outstanding'!AW:AW,"Non Cash Less")+COUNTIFS('Claims Outstanding'!AY:AY,"Under Process",'Claims Outstanding'!AW:AW,"Cash Less")+COUNTIFS('Claims Outstanding'!AY:AY,"Under Process",'Claims Outstanding'!AW:AW,"Reconsideration")++COUNTIFS('Claims Outstanding'!AY:AY,"Under Process",'Claims Outstanding'!AW:AW,"RAL Lodged")</f>
        <v>0</v>
      </c>
      <c r="D25" s="139">
        <f>SUMIF('Claims Outstanding'!AY:AY,"Under Process",'Claims Outstanding'!BE:BE)</f>
        <v>0</v>
      </c>
      <c r="E25" s="140">
        <f t="shared" si="1"/>
        <v>0</v>
      </c>
      <c r="F25" s="141">
        <f>IF(ISERROR(C25/C30),0,(C25/C30))</f>
        <v>0</v>
      </c>
      <c r="G25" s="155">
        <f>IF(ISERROR(D25/D30),0,(D25/D30))</f>
        <v>0</v>
      </c>
    </row>
    <row r="26" spans="2:11" ht="12.75" customHeight="1" x14ac:dyDescent="0.15">
      <c r="B26" s="131" t="s">
        <v>242</v>
      </c>
      <c r="C26" s="160">
        <f>COUNTIFS('Claims Outstanding'!AY:AY,"Under Float",'Claims Outstanding'!AW:AW,"Non Cash Less")+COUNTIFS('Claims Outstanding'!AY:AY,"Under Float",'Claims Outstanding'!AW:AW,"Cash Less")+COUNTIFS('Claims Outstanding'!AY:AY,"Under Float",'Claims Outstanding'!AW:AW,"Reconsideration")++COUNTIFS('Claims Outstanding'!AY:AY,"Under Float",'Claims Outstanding'!AW:AW,"RAL Lodged")</f>
        <v>0</v>
      </c>
      <c r="D26" s="139">
        <f>SUMIF('Claims Outstanding'!AY:AY,"Under Float",'Claims Outstanding'!BE:BE)</f>
        <v>0</v>
      </c>
      <c r="E26" s="140">
        <f t="shared" ref="E26" si="2">IF(ISERROR(D26/C26),0,D26/C26)</f>
        <v>0</v>
      </c>
      <c r="F26" s="141">
        <f>IF(ISERROR(C26/C30),0,(C26/C30))</f>
        <v>0</v>
      </c>
      <c r="G26" s="155">
        <f>IF(ISERROR(D26/D30),0,(D26/D30))</f>
        <v>0</v>
      </c>
    </row>
    <row r="27" spans="2:11" ht="12.75" customHeight="1" x14ac:dyDescent="0.15">
      <c r="B27" s="131" t="s">
        <v>191</v>
      </c>
      <c r="C27" s="160">
        <f>COUNTIFS('Claims Outstanding'!AY:AY,"Settled",'Claims Outstanding'!AW:AW,"Non Cash Less")+COUNTIFS('Claims Outstanding'!AY:AY,"Settled",'Claims Outstanding'!AW:AW,"Cash Less")+COUNTIFS('Claims Outstanding'!AY:AY,"Settled",'Claims Outstanding'!AW:AW,"Reconsideration")</f>
        <v>0</v>
      </c>
      <c r="D27" s="139">
        <f>SUMIF('Claims Outstanding'!AY:AY,"Settled",'Claims Outstanding'!BE:BE)</f>
        <v>0</v>
      </c>
      <c r="E27" s="140">
        <f t="shared" si="1"/>
        <v>0</v>
      </c>
      <c r="F27" s="141">
        <f>IF(ISERROR(C27/C30),0,(C27/C30))</f>
        <v>0</v>
      </c>
      <c r="G27" s="155">
        <f>IF(ISERROR(D27/D30),0,(D27/D30))</f>
        <v>0</v>
      </c>
    </row>
    <row r="28" spans="2:11" ht="12.75" customHeight="1" x14ac:dyDescent="0.15">
      <c r="B28" s="136" t="s">
        <v>233</v>
      </c>
      <c r="C28" s="156">
        <f>SUM(C22:C27)</f>
        <v>0</v>
      </c>
      <c r="D28" s="142">
        <f>SUM(D22:D27)</f>
        <v>0</v>
      </c>
      <c r="E28" s="147">
        <f t="shared" si="1"/>
        <v>0</v>
      </c>
      <c r="F28" s="144">
        <f>IF(ISERROR(C28/C30),0,(C28/C30))</f>
        <v>0</v>
      </c>
      <c r="G28" s="157">
        <f>IF(ISERROR(D28/D30),0,(D28/D30))</f>
        <v>0</v>
      </c>
    </row>
    <row r="29" spans="2:11" ht="12.75" customHeight="1" thickBot="1" x14ac:dyDescent="0.2">
      <c r="B29" s="137"/>
      <c r="C29" s="161"/>
      <c r="D29" s="145"/>
      <c r="E29" s="146"/>
      <c r="F29" s="150"/>
      <c r="G29" s="162"/>
    </row>
    <row r="30" spans="2:11" ht="12.75" customHeight="1" thickBot="1" x14ac:dyDescent="0.2">
      <c r="B30" s="138" t="s">
        <v>192</v>
      </c>
      <c r="C30" s="163">
        <f>C28+C19+C14</f>
        <v>452</v>
      </c>
      <c r="D30" s="164">
        <f>D28+D19+D14</f>
        <v>22988481</v>
      </c>
      <c r="E30" s="165">
        <f t="shared" ref="E30" si="3">IF(ISERROR(D30/C30),0,D30/C30)</f>
        <v>50859.471238938051</v>
      </c>
      <c r="F30" s="166">
        <f>IF(ISERROR(C30/C30),0,(C30/C30))</f>
        <v>1</v>
      </c>
      <c r="G30" s="167">
        <f>IF(ISERROR(D30/D30),0,(D30/D30))</f>
        <v>1</v>
      </c>
    </row>
    <row r="31" spans="2:11" ht="12.75" customHeight="1" thickBot="1" x14ac:dyDescent="0.2">
      <c r="B31" s="229"/>
      <c r="C31" s="230"/>
      <c r="D31" s="230"/>
      <c r="E31" s="230"/>
      <c r="F31" s="230"/>
      <c r="G31" s="231"/>
    </row>
    <row r="32" spans="2:11" ht="12.75" customHeight="1" thickBot="1" x14ac:dyDescent="0.2">
      <c r="B32" s="232"/>
      <c r="C32" s="233"/>
      <c r="D32" s="233"/>
      <c r="E32" s="233"/>
      <c r="F32" s="233"/>
      <c r="G32" s="234"/>
    </row>
    <row r="33" spans="2:9" ht="12.75" customHeight="1" thickBot="1" x14ac:dyDescent="0.25">
      <c r="B33" s="232"/>
      <c r="C33" s="233"/>
      <c r="D33" s="233"/>
      <c r="E33" s="233"/>
      <c r="F33" s="233"/>
      <c r="G33" s="234"/>
      <c r="I33" s="17"/>
    </row>
    <row r="34" spans="2:9" ht="20.25" customHeight="1" thickBot="1" x14ac:dyDescent="0.2">
      <c r="B34" s="241" t="s">
        <v>193</v>
      </c>
      <c r="C34" s="242"/>
      <c r="D34" s="235">
        <f>ICR!E14</f>
        <v>20937774</v>
      </c>
      <c r="E34" s="236"/>
      <c r="F34" s="236"/>
      <c r="G34" s="237"/>
    </row>
    <row r="35" spans="2:9" ht="21" customHeight="1" thickBot="1" x14ac:dyDescent="0.2">
      <c r="B35" s="241" t="s">
        <v>238</v>
      </c>
      <c r="C35" s="242"/>
      <c r="D35" s="235">
        <f>ICR!G14</f>
        <v>20937774</v>
      </c>
      <c r="E35" s="236"/>
      <c r="F35" s="236"/>
      <c r="G35" s="237"/>
    </row>
    <row r="36" spans="2:9" ht="13.5" customHeight="1" thickBot="1" x14ac:dyDescent="0.2">
      <c r="B36" s="82"/>
      <c r="C36" s="83"/>
      <c r="D36" s="83"/>
      <c r="E36" s="83"/>
      <c r="F36" s="83"/>
      <c r="G36" s="84"/>
    </row>
    <row r="37" spans="2:9" ht="20.25" customHeight="1" x14ac:dyDescent="0.15">
      <c r="B37" s="243" t="s">
        <v>194</v>
      </c>
      <c r="C37" s="244"/>
      <c r="D37" s="256">
        <f>IF(ISERROR((D14+D28)/D34),0,(D14+D28)/D34)</f>
        <v>0.95700598353960642</v>
      </c>
      <c r="E37" s="256"/>
      <c r="F37" s="256"/>
      <c r="G37" s="257"/>
    </row>
    <row r="38" spans="2:9" ht="19.5" customHeight="1" thickBot="1" x14ac:dyDescent="0.2">
      <c r="B38" s="258" t="s">
        <v>239</v>
      </c>
      <c r="C38" s="259"/>
      <c r="D38" s="260">
        <f>IF(ISERROR((D14+D28)/D35),0,(D14+D28)/D35)</f>
        <v>0.95700598353960642</v>
      </c>
      <c r="E38" s="260"/>
      <c r="F38" s="260"/>
      <c r="G38" s="261"/>
    </row>
    <row r="39" spans="2:9" ht="12.75" customHeight="1" x14ac:dyDescent="0.15">
      <c r="B39" s="18" t="s">
        <v>195</v>
      </c>
      <c r="C39" s="87"/>
      <c r="D39" s="88"/>
      <c r="E39" s="88"/>
      <c r="F39" s="7"/>
      <c r="G39" s="8"/>
    </row>
    <row r="40" spans="2:9" ht="12.75" customHeight="1" x14ac:dyDescent="0.15">
      <c r="B40" s="249" t="s">
        <v>228</v>
      </c>
      <c r="C40" s="250"/>
      <c r="D40" s="250"/>
      <c r="E40" s="250"/>
      <c r="F40" s="250"/>
      <c r="G40" s="251"/>
    </row>
    <row r="41" spans="2:9" ht="12.75" customHeight="1" x14ac:dyDescent="0.15">
      <c r="B41" s="249"/>
      <c r="C41" s="250"/>
      <c r="D41" s="250"/>
      <c r="E41" s="250"/>
      <c r="F41" s="250"/>
      <c r="G41" s="251"/>
    </row>
    <row r="42" spans="2:9" ht="25.5" customHeight="1" x14ac:dyDescent="0.15">
      <c r="B42" s="249" t="s">
        <v>227</v>
      </c>
      <c r="C42" s="250"/>
      <c r="D42" s="250"/>
      <c r="E42" s="250"/>
      <c r="F42" s="250"/>
      <c r="G42" s="251"/>
    </row>
    <row r="43" spans="2:9" ht="12.75" customHeight="1" thickBot="1" x14ac:dyDescent="0.2">
      <c r="B43" s="89"/>
      <c r="C43" s="90"/>
      <c r="D43" s="90"/>
      <c r="E43" s="90"/>
      <c r="F43" s="90"/>
      <c r="G43" s="91"/>
    </row>
    <row r="44" spans="2:9" ht="12.75" customHeight="1" x14ac:dyDescent="0.15">
      <c r="B44" s="92"/>
      <c r="C44" s="87"/>
      <c r="D44" s="88"/>
      <c r="E44" s="88"/>
      <c r="F44" s="7"/>
      <c r="G44" s="8"/>
    </row>
    <row r="45" spans="2:9" ht="12.75" customHeight="1" x14ac:dyDescent="0.15">
      <c r="B45" s="80" t="s">
        <v>196</v>
      </c>
      <c r="C45" s="83"/>
      <c r="D45" s="88"/>
      <c r="E45" s="88"/>
      <c r="F45" s="7"/>
      <c r="G45" s="8"/>
    </row>
    <row r="46" spans="2:9" ht="12.75" customHeight="1" thickBot="1" x14ac:dyDescent="0.2">
      <c r="B46" s="80"/>
      <c r="C46" s="83"/>
      <c r="D46" s="88"/>
      <c r="E46" s="88"/>
      <c r="F46" s="7"/>
      <c r="G46" s="8"/>
      <c r="I46" s="16"/>
    </row>
    <row r="47" spans="2:9" ht="22.5" customHeight="1" x14ac:dyDescent="0.15">
      <c r="B47" s="174" t="s">
        <v>197</v>
      </c>
      <c r="C47" s="175">
        <f>ICR!J14</f>
        <v>4898</v>
      </c>
      <c r="D47" s="7"/>
      <c r="E47" s="7"/>
      <c r="G47" s="8"/>
      <c r="I47" s="16"/>
    </row>
    <row r="48" spans="2:9" ht="22.5" customHeight="1" x14ac:dyDescent="0.15">
      <c r="B48" s="176" t="s">
        <v>198</v>
      </c>
      <c r="C48" s="177">
        <f>C30</f>
        <v>452</v>
      </c>
      <c r="D48" s="7"/>
      <c r="E48" s="7"/>
      <c r="G48" s="8"/>
    </row>
    <row r="49" spans="2:11" ht="22.5" customHeight="1" thickBot="1" x14ac:dyDescent="0.2">
      <c r="B49" s="19" t="s">
        <v>199</v>
      </c>
      <c r="C49" s="178">
        <f>IF(ISERROR(C48/C47),0,C48/C47)</f>
        <v>9.2282564311964063E-2</v>
      </c>
      <c r="D49" s="88"/>
      <c r="E49" s="88"/>
      <c r="F49" s="7"/>
      <c r="G49" s="8"/>
    </row>
    <row r="50" spans="2:11" ht="21.75" customHeight="1" x14ac:dyDescent="0.15">
      <c r="B50" s="247" t="s">
        <v>200</v>
      </c>
      <c r="C50" s="248"/>
      <c r="D50" s="93"/>
      <c r="E50" s="93"/>
      <c r="F50" s="94"/>
      <c r="G50" s="95"/>
    </row>
    <row r="51" spans="2:11" ht="12.75" customHeight="1" thickBot="1" x14ac:dyDescent="0.2">
      <c r="B51" s="82"/>
      <c r="C51" s="83"/>
      <c r="D51" s="93"/>
      <c r="E51" s="93"/>
      <c r="F51" s="94"/>
      <c r="G51" s="95"/>
    </row>
    <row r="52" spans="2:11" ht="30.75" customHeight="1" thickBot="1" x14ac:dyDescent="0.2">
      <c r="B52" s="12" t="s">
        <v>201</v>
      </c>
      <c r="C52" s="13" t="s">
        <v>202</v>
      </c>
      <c r="D52" s="13" t="s">
        <v>176</v>
      </c>
      <c r="E52" s="13" t="s">
        <v>177</v>
      </c>
      <c r="F52" s="13" t="s">
        <v>178</v>
      </c>
      <c r="G52" s="14" t="s">
        <v>179</v>
      </c>
    </row>
    <row r="53" spans="2:11" ht="15" customHeight="1" x14ac:dyDescent="0.15">
      <c r="B53" s="20" t="s">
        <v>203</v>
      </c>
      <c r="C53" s="32">
        <f>(COUNTIFS('Claims Paid'!U:U,"Self",'Claims Paid'!AP:AP,"Non Cash Less")+COUNTIFS('Claims Paid'!U:U,"Self",'Claims Paid'!AP:AP,"Cash Less")+COUNTIFS('Claims Paid'!U:U,"Self",'Claims Paid'!AP:AP,"Reconsideration"))+(COUNTIFS('Claims Paid'!U:U,"Employee",'Claims Paid'!AP:AP,"Non Cash Less")+COUNTIFS('Claims Paid'!U:U,"Employee",'Claims Paid'!AP:AP,"Cash Less")+COUNTIFS('Claims Paid'!U:U,"Employee",'Claims Paid'!AP:AP,"Reconsideration"))</f>
        <v>131</v>
      </c>
      <c r="D53" s="32">
        <f>SUMIFS('Claims Paid'!AV:AV,'Claims Paid'!U:U,"Self")+SUMIFS('Claims Paid'!AV:AV,'Claims Paid'!U:U,"Employee")</f>
        <v>7040228</v>
      </c>
      <c r="E53" s="28">
        <f>IF(ISERROR(D53/C53),0,D53/C53)</f>
        <v>53742.198473282442</v>
      </c>
      <c r="F53" s="36">
        <f>IF(ISERROR(C53/C56),0,C53/C56)</f>
        <v>0.33164556962025316</v>
      </c>
      <c r="G53" s="39">
        <f>IF(ISERROR(D53/D56),0,D53/D56)</f>
        <v>0.35135129874747817</v>
      </c>
    </row>
    <row r="54" spans="2:11" ht="15" customHeight="1" x14ac:dyDescent="0.15">
      <c r="B54" s="20" t="s">
        <v>204</v>
      </c>
      <c r="C54" s="32">
        <f>(COUNTIFS('Claims Paid'!U:U,"Mother",'Claims Paid'!AP:AP,"Non Cash Less")+COUNTIFS('Claims Paid'!U:U,"Mother",'Claims Paid'!AP:AP,"Cash Less")+COUNTIFS('Claims Paid'!U:U,"Mother",'Claims Paid'!AP:AP,"Reconsideration"))+(COUNTIFS('Claims Paid'!U:U,"Father",'Claims Paid'!AP:AP,"Non Cash Less")+COUNTIFS('Claims Paid'!U:U,"Father",'Claims Paid'!AP:AP,"Cash Less")+COUNTIFS('Claims Paid'!U:U,"Father",'Claims Paid'!AP:AP,"Reconsideration"))</f>
        <v>131</v>
      </c>
      <c r="D54" s="32">
        <f>SUMIFS('Claims Paid'!AV:AV,'Claims Paid'!U:U,"Mother")+SUMIFS('Claims Paid'!AV:AV,'Claims Paid'!U:U,"Father")</f>
        <v>7211953</v>
      </c>
      <c r="E54" s="28">
        <f t="shared" ref="E54:E56" si="4">IF(ISERROR(D54/C54),0,D54/C54)</f>
        <v>55053.076335877864</v>
      </c>
      <c r="F54" s="36">
        <f>IF(ISERROR(C54/C56),0,C54/C56)</f>
        <v>0.33164556962025316</v>
      </c>
      <c r="G54" s="39">
        <f>IF(ISERROR(D54/D56),0,D54/D56)</f>
        <v>0.35992144758035838</v>
      </c>
    </row>
    <row r="55" spans="2:11" ht="15" customHeight="1" thickBot="1" x14ac:dyDescent="0.2">
      <c r="B55" s="21" t="s">
        <v>205</v>
      </c>
      <c r="C55" s="33">
        <f>C14-(C54+C53)</f>
        <v>133</v>
      </c>
      <c r="D55" s="33">
        <f>D14-(D54+D53)</f>
        <v>5785394</v>
      </c>
      <c r="E55" s="29">
        <f t="shared" si="4"/>
        <v>43499.203007518794</v>
      </c>
      <c r="F55" s="37">
        <f>IF(ISERROR(C55/C56),0,C55/C56)</f>
        <v>0.33670886075949369</v>
      </c>
      <c r="G55" s="40">
        <f>IF(ISERROR(D55/D56),0,D55/D56)</f>
        <v>0.2887272536721634</v>
      </c>
    </row>
    <row r="56" spans="2:11" ht="15" customHeight="1" thickBot="1" x14ac:dyDescent="0.2">
      <c r="B56" s="22" t="s">
        <v>206</v>
      </c>
      <c r="C56" s="34">
        <f>SUM(C53:C55)</f>
        <v>395</v>
      </c>
      <c r="D56" s="34">
        <f>SUM(D53:D55)</f>
        <v>20037575</v>
      </c>
      <c r="E56" s="30">
        <f t="shared" si="4"/>
        <v>50728.037974683546</v>
      </c>
      <c r="F56" s="38">
        <f>IF(ISERROR(C56/C56),0,C56/C56)</f>
        <v>1</v>
      </c>
      <c r="G56" s="41">
        <f>IF(ISERROR(D56/D56),0,D56/D56)</f>
        <v>1</v>
      </c>
    </row>
    <row r="57" spans="2:11" ht="12.75" customHeight="1" x14ac:dyDescent="0.15">
      <c r="B57" s="92"/>
      <c r="C57" s="87"/>
      <c r="D57" s="88"/>
      <c r="E57" s="88"/>
      <c r="F57" s="7"/>
      <c r="G57" s="8"/>
      <c r="J57" s="23"/>
      <c r="K57" s="24"/>
    </row>
    <row r="58" spans="2:11" ht="12.75" customHeight="1" thickBot="1" x14ac:dyDescent="0.2">
      <c r="B58" s="96"/>
      <c r="C58" s="97"/>
      <c r="D58" s="98"/>
      <c r="E58" s="98"/>
      <c r="F58" s="99"/>
      <c r="G58" s="100"/>
    </row>
    <row r="59" spans="2:11" ht="12.75" customHeight="1" x14ac:dyDescent="0.15">
      <c r="B59" s="101"/>
      <c r="C59" s="102"/>
      <c r="D59" s="103"/>
      <c r="E59" s="103"/>
      <c r="F59" s="104"/>
      <c r="G59" s="105"/>
    </row>
    <row r="60" spans="2:11" ht="12.75" customHeight="1" x14ac:dyDescent="0.15">
      <c r="B60" s="80" t="s">
        <v>207</v>
      </c>
      <c r="C60" s="83"/>
      <c r="D60" s="93"/>
      <c r="E60" s="93"/>
      <c r="F60" s="94"/>
      <c r="G60" s="95"/>
    </row>
    <row r="61" spans="2:11" ht="12.75" customHeight="1" thickBot="1" x14ac:dyDescent="0.2">
      <c r="B61" s="82"/>
      <c r="C61" s="83"/>
      <c r="D61" s="93"/>
      <c r="E61" s="93"/>
      <c r="F61" s="94"/>
      <c r="G61" s="95"/>
    </row>
    <row r="62" spans="2:11" ht="30.75" customHeight="1" thickBot="1" x14ac:dyDescent="0.2">
      <c r="B62" s="12" t="s">
        <v>208</v>
      </c>
      <c r="C62" s="13" t="s">
        <v>202</v>
      </c>
      <c r="D62" s="13" t="s">
        <v>176</v>
      </c>
      <c r="E62" s="13" t="s">
        <v>177</v>
      </c>
      <c r="F62" s="13" t="s">
        <v>178</v>
      </c>
      <c r="G62" s="14" t="s">
        <v>179</v>
      </c>
    </row>
    <row r="63" spans="2:11" ht="15" customHeight="1" x14ac:dyDescent="0.15">
      <c r="B63" s="20" t="s">
        <v>209</v>
      </c>
      <c r="C63" s="32">
        <f>COUNTIFS('Claims Paid'!AL:AL,B63,'Claims Paid'!AP:AP,"Non Cash Less")+COUNTIFS('Claims Paid'!AL:AL,B63,'Claims Paid'!AP:AP,"Cash Less")+COUNTIFS('Claims Paid'!AL:AL,B63,'Claims Paid'!AP:AP,"Reconsideration")</f>
        <v>7</v>
      </c>
      <c r="D63" s="32">
        <f>SUMIFS('Claims Paid'!AV:AV,'Claims Paid'!AL:AL,B63)</f>
        <v>417575</v>
      </c>
      <c r="E63" s="28">
        <f t="shared" ref="E63:E73" si="5">IF(ISERROR(D63/C63),0,D63/C63)</f>
        <v>59653.571428571428</v>
      </c>
      <c r="F63" s="36">
        <f>IF(ISERROR(C63/$C$73),0,C63/$C$73)</f>
        <v>1.7721518987341773E-2</v>
      </c>
      <c r="G63" s="39">
        <f>IF(ISERROR(D63/$D$73),0,D63/$D$73)</f>
        <v>2.0839597605997733E-2</v>
      </c>
    </row>
    <row r="64" spans="2:11" ht="15" customHeight="1" x14ac:dyDescent="0.15">
      <c r="B64" s="20" t="s">
        <v>210</v>
      </c>
      <c r="C64" s="32">
        <f>COUNTIFS('Claims Paid'!AL:AL,B64,'Claims Paid'!AP:AP,"Non Cash Less")+COUNTIFS('Claims Paid'!AL:AL,B64,'Claims Paid'!AP:AP,"Cash Less")+COUNTIFS('Claims Paid'!AL:AL,B64,'Claims Paid'!AP:AP,"Reconsideration")</f>
        <v>56</v>
      </c>
      <c r="D64" s="32">
        <f>SUMIFS('Claims Paid'!AV:AV,'Claims Paid'!AL:AL,B64)</f>
        <v>1116566</v>
      </c>
      <c r="E64" s="28">
        <f t="shared" si="5"/>
        <v>19938.678571428572</v>
      </c>
      <c r="F64" s="36">
        <f t="shared" ref="F64:F73" si="6">IF(ISERROR(C64/$C$73),0,C64/$C$73)</f>
        <v>0.14177215189873418</v>
      </c>
      <c r="G64" s="39">
        <f t="shared" ref="G64:G73" si="7">IF(ISERROR(D64/$D$73),0,D64/$D$73)</f>
        <v>5.5723609269085705E-2</v>
      </c>
    </row>
    <row r="65" spans="2:7" ht="15" customHeight="1" x14ac:dyDescent="0.15">
      <c r="B65" s="20" t="s">
        <v>211</v>
      </c>
      <c r="C65" s="32">
        <f>COUNTIFS('Claims Paid'!AL:AL,B65,'Claims Paid'!AP:AP,"Non Cash Less")+COUNTIFS('Claims Paid'!AL:AL,B65,'Claims Paid'!AP:AP,"Cash Less")+COUNTIFS('Claims Paid'!AL:AL,B65,'Claims Paid'!AP:AP,"Reconsideration")</f>
        <v>104</v>
      </c>
      <c r="D65" s="32">
        <f>SUMIFS('Claims Paid'!AV:AV,'Claims Paid'!AL:AL,B65)</f>
        <v>2377276</v>
      </c>
      <c r="E65" s="28">
        <f t="shared" si="5"/>
        <v>22858.423076923078</v>
      </c>
      <c r="F65" s="36">
        <f t="shared" si="6"/>
        <v>0.26329113924050634</v>
      </c>
      <c r="G65" s="39">
        <f t="shared" si="7"/>
        <v>0.11864090340273212</v>
      </c>
    </row>
    <row r="66" spans="2:7" ht="15" customHeight="1" x14ac:dyDescent="0.15">
      <c r="B66" s="20" t="s">
        <v>212</v>
      </c>
      <c r="C66" s="32">
        <f>COUNTIFS('Claims Paid'!AL:AL,B66,'Claims Paid'!AP:AP,"Non Cash Less")+COUNTIFS('Claims Paid'!AL:AL,B66,'Claims Paid'!AP:AP,"Cash Less")+COUNTIFS('Claims Paid'!AL:AL,B66,'Claims Paid'!AP:AP,"Reconsideration")</f>
        <v>84</v>
      </c>
      <c r="D66" s="32">
        <f>SUMIFS('Claims Paid'!AV:AV,'Claims Paid'!AL:AL,B66)</f>
        <v>2710622</v>
      </c>
      <c r="E66" s="28">
        <f t="shared" si="5"/>
        <v>32269.309523809523</v>
      </c>
      <c r="F66" s="36">
        <f t="shared" si="6"/>
        <v>0.21265822784810126</v>
      </c>
      <c r="G66" s="39">
        <f t="shared" si="7"/>
        <v>0.13527694843313126</v>
      </c>
    </row>
    <row r="67" spans="2:7" ht="15" customHeight="1" x14ac:dyDescent="0.15">
      <c r="B67" s="20" t="s">
        <v>213</v>
      </c>
      <c r="C67" s="32">
        <f>COUNTIFS('Claims Paid'!AL:AL,B67,'Claims Paid'!AP:AP,"Non Cash Less")+COUNTIFS('Claims Paid'!AL:AL,B67,'Claims Paid'!AP:AP,"Cash Less")+COUNTIFS('Claims Paid'!AL:AL,B67,'Claims Paid'!AP:AP,"Reconsideration")</f>
        <v>50</v>
      </c>
      <c r="D67" s="32">
        <f>SUMIFS('Claims Paid'!AV:AV,'Claims Paid'!AL:AL,B67)</f>
        <v>2244858</v>
      </c>
      <c r="E67" s="28">
        <f t="shared" si="5"/>
        <v>44897.16</v>
      </c>
      <c r="F67" s="36">
        <f t="shared" si="6"/>
        <v>0.12658227848101267</v>
      </c>
      <c r="G67" s="39">
        <f t="shared" si="7"/>
        <v>0.11203241909262972</v>
      </c>
    </row>
    <row r="68" spans="2:7" ht="15" customHeight="1" x14ac:dyDescent="0.15">
      <c r="B68" s="20" t="s">
        <v>214</v>
      </c>
      <c r="C68" s="32">
        <f>COUNTIFS('Claims Paid'!AL:AL,B68,'Claims Paid'!AP:AP,"Non Cash Less")+COUNTIFS('Claims Paid'!AL:AL,B68,'Claims Paid'!AP:AP,"Cash Less")+COUNTIFS('Claims Paid'!AL:AL,B68,'Claims Paid'!AP:AP,"Reconsideration")</f>
        <v>33</v>
      </c>
      <c r="D68" s="32">
        <f>SUMIFS('Claims Paid'!AV:AV,'Claims Paid'!AL:AL,B68)</f>
        <v>2435168</v>
      </c>
      <c r="E68" s="28">
        <f t="shared" si="5"/>
        <v>73792.969696969696</v>
      </c>
      <c r="F68" s="36">
        <f t="shared" si="6"/>
        <v>8.3544303797468356E-2</v>
      </c>
      <c r="G68" s="39">
        <f t="shared" si="7"/>
        <v>0.12153007537089693</v>
      </c>
    </row>
    <row r="69" spans="2:7" ht="15" customHeight="1" x14ac:dyDescent="0.15">
      <c r="B69" s="20" t="s">
        <v>215</v>
      </c>
      <c r="C69" s="32">
        <f>COUNTIFS('Claims Paid'!AL:AL,B69,'Claims Paid'!AP:AP,"Non Cash Less")+COUNTIFS('Claims Paid'!AL:AL,B69,'Claims Paid'!AP:AP,"Cash Less")+COUNTIFS('Claims Paid'!AL:AL,B69,'Claims Paid'!AP:AP,"Reconsideration")</f>
        <v>21</v>
      </c>
      <c r="D69" s="32">
        <f>SUMIFS('Claims Paid'!AV:AV,'Claims Paid'!AL:AL,B69)</f>
        <v>2022069</v>
      </c>
      <c r="E69" s="28">
        <f t="shared" si="5"/>
        <v>96289</v>
      </c>
      <c r="F69" s="36">
        <f t="shared" si="6"/>
        <v>5.3164556962025315E-2</v>
      </c>
      <c r="G69" s="39">
        <f t="shared" si="7"/>
        <v>0.10091385808911507</v>
      </c>
    </row>
    <row r="70" spans="2:7" ht="15" customHeight="1" x14ac:dyDescent="0.15">
      <c r="B70" s="20" t="s">
        <v>216</v>
      </c>
      <c r="C70" s="32">
        <f>COUNTIFS('Claims Paid'!AL:AL,B70,'Claims Paid'!AP:AP,"Non Cash Less")+COUNTIFS('Claims Paid'!AL:AL,B70,'Claims Paid'!AP:AP,"Cash Less")+COUNTIFS('Claims Paid'!AL:AL,B70,'Claims Paid'!AP:AP,"Reconsideration")</f>
        <v>19</v>
      </c>
      <c r="D70" s="32">
        <f>SUMIFS('Claims Paid'!AV:AV,'Claims Paid'!AL:AL,B70)</f>
        <v>2767823</v>
      </c>
      <c r="E70" s="28">
        <f t="shared" si="5"/>
        <v>145674.89473684211</v>
      </c>
      <c r="F70" s="36">
        <f t="shared" si="6"/>
        <v>4.810126582278481E-2</v>
      </c>
      <c r="G70" s="39">
        <f t="shared" si="7"/>
        <v>0.13813163519038607</v>
      </c>
    </row>
    <row r="71" spans="2:7" ht="15" customHeight="1" x14ac:dyDescent="0.15">
      <c r="B71" s="20" t="s">
        <v>217</v>
      </c>
      <c r="C71" s="32">
        <f>COUNTIFS('Claims Paid'!AL:AL,B71,'Claims Paid'!AP:AP,"Non Cash Less")+COUNTIFS('Claims Paid'!AL:AL,B71,'Claims Paid'!AP:AP,"Cash Less")+COUNTIFS('Claims Paid'!AL:AL,B71,'Claims Paid'!AP:AP,"Reconsideration")</f>
        <v>13</v>
      </c>
      <c r="D71" s="32">
        <f>SUMIFS('Claims Paid'!AV:AV,'Claims Paid'!AL:AL,B71)</f>
        <v>2271461</v>
      </c>
      <c r="E71" s="28">
        <f t="shared" si="5"/>
        <v>174727.76923076922</v>
      </c>
      <c r="F71" s="36">
        <f t="shared" si="6"/>
        <v>3.2911392405063293E-2</v>
      </c>
      <c r="G71" s="39">
        <f t="shared" si="7"/>
        <v>0.1133600747595455</v>
      </c>
    </row>
    <row r="72" spans="2:7" ht="15" customHeight="1" thickBot="1" x14ac:dyDescent="0.2">
      <c r="B72" s="21" t="s">
        <v>218</v>
      </c>
      <c r="C72" s="33">
        <f>C14-SUM(C63:C71)</f>
        <v>8</v>
      </c>
      <c r="D72" s="33">
        <f>D14-SUM(D63:D71)</f>
        <v>1674157</v>
      </c>
      <c r="E72" s="29">
        <f t="shared" si="5"/>
        <v>209269.625</v>
      </c>
      <c r="F72" s="37">
        <f t="shared" si="6"/>
        <v>2.0253164556962026E-2</v>
      </c>
      <c r="G72" s="40">
        <f t="shared" si="7"/>
        <v>8.3550878786479904E-2</v>
      </c>
    </row>
    <row r="73" spans="2:7" ht="15" customHeight="1" thickBot="1" x14ac:dyDescent="0.2">
      <c r="B73" s="22" t="s">
        <v>206</v>
      </c>
      <c r="C73" s="35">
        <f>SUM(C63:C72)</f>
        <v>395</v>
      </c>
      <c r="D73" s="35">
        <f>SUM(D63:D72)</f>
        <v>20037575</v>
      </c>
      <c r="E73" s="30">
        <f t="shared" si="5"/>
        <v>50728.037974683546</v>
      </c>
      <c r="F73" s="38">
        <f t="shared" si="6"/>
        <v>1</v>
      </c>
      <c r="G73" s="41">
        <f t="shared" si="7"/>
        <v>1</v>
      </c>
    </row>
    <row r="74" spans="2:7" ht="16.5" customHeight="1" thickBot="1" x14ac:dyDescent="0.2">
      <c r="B74" s="106"/>
      <c r="C74" s="107"/>
      <c r="D74" s="108"/>
      <c r="E74" s="108"/>
      <c r="F74" s="107"/>
      <c r="G74" s="109"/>
    </row>
    <row r="75" spans="2:7" ht="12.75" customHeight="1" x14ac:dyDescent="0.15">
      <c r="B75" s="110"/>
      <c r="C75" s="111"/>
      <c r="D75" s="112"/>
      <c r="E75" s="112"/>
      <c r="F75" s="111"/>
      <c r="G75" s="113"/>
    </row>
    <row r="76" spans="2:7" ht="21.75" customHeight="1" x14ac:dyDescent="0.15">
      <c r="B76" s="80" t="s">
        <v>219</v>
      </c>
      <c r="C76" s="114"/>
      <c r="D76" s="114"/>
      <c r="E76" s="114"/>
      <c r="F76" s="115"/>
      <c r="G76" s="116"/>
    </row>
    <row r="77" spans="2:7" ht="12.75" customHeight="1" thickBot="1" x14ac:dyDescent="0.2">
      <c r="B77" s="82"/>
      <c r="C77" s="83"/>
      <c r="D77" s="83"/>
      <c r="E77" s="83"/>
      <c r="F77" s="83"/>
      <c r="G77" s="84"/>
    </row>
    <row r="78" spans="2:7" ht="12.75" customHeight="1" x14ac:dyDescent="0.15">
      <c r="B78" s="252" t="s">
        <v>220</v>
      </c>
      <c r="C78" s="245" t="s">
        <v>202</v>
      </c>
      <c r="D78" s="245" t="s">
        <v>176</v>
      </c>
      <c r="E78" s="245" t="s">
        <v>178</v>
      </c>
      <c r="F78" s="254" t="s">
        <v>179</v>
      </c>
      <c r="G78" s="117"/>
    </row>
    <row r="79" spans="2:7" ht="21" customHeight="1" thickBot="1" x14ac:dyDescent="0.2">
      <c r="B79" s="253"/>
      <c r="C79" s="246"/>
      <c r="D79" s="246"/>
      <c r="E79" s="246"/>
      <c r="F79" s="255"/>
      <c r="G79" s="117"/>
    </row>
    <row r="80" spans="2:7" ht="15" customHeight="1" x14ac:dyDescent="0.15">
      <c r="B80" s="25" t="s">
        <v>221</v>
      </c>
      <c r="C80" s="118">
        <f>COUNTIFS('Claims Paid'!AE:AE,B80,'Claims Paid'!AP:AP,"Non Cash Less")+COUNTIFS('Claims Paid'!AE:AE,B80,'Claims Paid'!AP:AP,"Reconsideration")+COUNTIFS('Claims Paid'!AE:AE,B80,'Claims Paid'!AP:AP,"Cash Less")</f>
        <v>0</v>
      </c>
      <c r="D80" s="118">
        <f>SUMIF('Claims Paid'!AE:AE,B80,'Claims Paid'!AV:AV)</f>
        <v>0</v>
      </c>
      <c r="E80" s="119">
        <f>IF(ISERROR(C80/C85),0,C80/C85)</f>
        <v>0</v>
      </c>
      <c r="F80" s="120">
        <f>IF(ISERROR(D80/D85),0,D80/D85)</f>
        <v>0</v>
      </c>
      <c r="G80" s="117"/>
    </row>
    <row r="81" spans="2:7" ht="15" customHeight="1" x14ac:dyDescent="0.15">
      <c r="B81" s="25" t="s">
        <v>222</v>
      </c>
      <c r="C81" s="118">
        <f>COUNTIFS('Claims Paid'!AE:AE,B81,'Claims Paid'!AP:AP,"Non Cash Less")+COUNTIFS('Claims Paid'!AE:AE,B81,'Claims Paid'!AP:AP,"Reconsideration")+COUNTIFS('Claims Paid'!AE:AE,B81,'Claims Paid'!AP:AP,"Cash Less")</f>
        <v>249</v>
      </c>
      <c r="D81" s="118">
        <f>SUMIF('Claims Paid'!AE:AE,B81,'Claims Paid'!AV:AV)</f>
        <v>10797576</v>
      </c>
      <c r="E81" s="119">
        <f>IF(ISERROR(C81/C85),0,C81/C85)</f>
        <v>0.63037974683544307</v>
      </c>
      <c r="F81" s="120">
        <f>IF(ISERROR(D81/D85),0,D81/D85)</f>
        <v>0.5388664047420908</v>
      </c>
      <c r="G81" s="117"/>
    </row>
    <row r="82" spans="2:7" ht="15" customHeight="1" x14ac:dyDescent="0.15">
      <c r="B82" s="25" t="s">
        <v>223</v>
      </c>
      <c r="C82" s="118">
        <f>COUNTIFS('Claims Paid'!AE:AE,B82,'Claims Paid'!AP:AP,"Non Cash Less")+COUNTIFS('Claims Paid'!AE:AE,B82,'Claims Paid'!AP:AP,"Reconsideration")+COUNTIFS('Claims Paid'!AE:AE,B82,'Claims Paid'!AP:AP,"Cash Less")</f>
        <v>145</v>
      </c>
      <c r="D82" s="118">
        <f>SUMIF('Claims Paid'!AE:AE,B82,'Claims Paid'!AV:AV)</f>
        <v>9224060</v>
      </c>
      <c r="E82" s="119">
        <f>IF(ISERROR(C82/C85),0,C82/C85)</f>
        <v>0.36708860759493672</v>
      </c>
      <c r="F82" s="120">
        <f>IF(ISERROR(D82/D85),0,D82/D85)</f>
        <v>0.46033813972000104</v>
      </c>
      <c r="G82" s="117"/>
    </row>
    <row r="83" spans="2:7" ht="15" customHeight="1" x14ac:dyDescent="0.15">
      <c r="B83" s="26" t="s">
        <v>224</v>
      </c>
      <c r="C83" s="118">
        <f>COUNTIFS('Claims Paid'!AE:AE,B83,'Claims Paid'!AP:AP,"Non Cash Less")+COUNTIFS('Claims Paid'!AE:AE,B83,'Claims Paid'!AP:AP,"Reconsideration")+COUNTIFS('Claims Paid'!AE:AE,B83,'Claims Paid'!AP:AP,"Cash Less")</f>
        <v>0</v>
      </c>
      <c r="D83" s="118">
        <f>SUMIF('Claims Paid'!AE:AE,B83,'Claims Paid'!AV:AV)</f>
        <v>0</v>
      </c>
      <c r="E83" s="119">
        <f>IF(ISERROR(C83/C85),0,C83/C85)</f>
        <v>0</v>
      </c>
      <c r="F83" s="120">
        <f>IF(ISERROR(D83/D85),0,D83/D85)</f>
        <v>0</v>
      </c>
      <c r="G83" s="117"/>
    </row>
    <row r="84" spans="2:7" ht="15" customHeight="1" thickBot="1" x14ac:dyDescent="0.2">
      <c r="B84" s="26" t="s">
        <v>225</v>
      </c>
      <c r="C84" s="121">
        <f>COUNTIFS('Claims Paid'!AE:AE,B84,'Claims Paid'!AP:AP,"Non Cash Less")+COUNTIFS('Claims Paid'!AE:AE,B84,'Claims Paid'!AP:AP,"Reconsideration")+COUNTIFS('Claims Paid'!AE:AE,B84,'Claims Paid'!AP:AP,"Cash Less")</f>
        <v>1</v>
      </c>
      <c r="D84" s="121">
        <f>SUMIF('Claims Paid'!AE:AE,B84,'Claims Paid'!AV:AV)</f>
        <v>15939</v>
      </c>
      <c r="E84" s="122">
        <f>IF(ISERROR(C84/C85),0,C84/C85)</f>
        <v>2.5316455696202532E-3</v>
      </c>
      <c r="F84" s="123">
        <f>IF(ISERROR(D84/D85),0,D84/D85)</f>
        <v>7.9545553790815501E-4</v>
      </c>
      <c r="G84" s="117"/>
    </row>
    <row r="85" spans="2:7" ht="15" customHeight="1" thickBot="1" x14ac:dyDescent="0.2">
      <c r="B85" s="27" t="s">
        <v>226</v>
      </c>
      <c r="C85" s="34">
        <f>SUM(C80:C84)</f>
        <v>395</v>
      </c>
      <c r="D85" s="34">
        <f>SUM(D80:D84)</f>
        <v>20037575</v>
      </c>
      <c r="E85" s="124">
        <f>IF(ISERROR(C85/C85),0,C85/C85)</f>
        <v>1</v>
      </c>
      <c r="F85" s="125">
        <f>IF(ISERROR(D85/D85),0,D85/D85)</f>
        <v>1</v>
      </c>
      <c r="G85" s="117"/>
    </row>
    <row r="86" spans="2:7" ht="12.75" customHeight="1" thickBot="1" x14ac:dyDescent="0.2">
      <c r="B86" s="126"/>
      <c r="C86" s="127"/>
      <c r="D86" s="128"/>
      <c r="E86" s="128"/>
      <c r="F86" s="127"/>
      <c r="G86" s="129"/>
    </row>
    <row r="87" spans="2:7" x14ac:dyDescent="0.15"/>
    <row r="88" spans="2:7" x14ac:dyDescent="0.15"/>
    <row r="89" spans="2:7" x14ac:dyDescent="0.15"/>
    <row r="90" spans="2:7" x14ac:dyDescent="0.15"/>
    <row r="91" spans="2:7" x14ac:dyDescent="0.15"/>
    <row r="92" spans="2:7" x14ac:dyDescent="0.15"/>
    <row r="93" spans="2:7" x14ac:dyDescent="0.15"/>
  </sheetData>
  <sheetProtection sheet="1" objects="1" scenarios="1"/>
  <mergeCells count="23">
    <mergeCell ref="B35:C35"/>
    <mergeCell ref="D35:G35"/>
    <mergeCell ref="B37:C37"/>
    <mergeCell ref="C78:C79"/>
    <mergeCell ref="B50:C50"/>
    <mergeCell ref="B40:G41"/>
    <mergeCell ref="B42:G42"/>
    <mergeCell ref="B78:B79"/>
    <mergeCell ref="D78:D79"/>
    <mergeCell ref="E78:E79"/>
    <mergeCell ref="F78:F79"/>
    <mergeCell ref="D37:G37"/>
    <mergeCell ref="B38:C38"/>
    <mergeCell ref="D38:G38"/>
    <mergeCell ref="B2:G2"/>
    <mergeCell ref="I2:K2"/>
    <mergeCell ref="B31:G33"/>
    <mergeCell ref="D34:G34"/>
    <mergeCell ref="B4:G4"/>
    <mergeCell ref="B5:G5"/>
    <mergeCell ref="B6:G6"/>
    <mergeCell ref="B7:G7"/>
    <mergeCell ref="B34:C3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ICR</vt:lpstr>
      <vt:lpstr>Claims Paid</vt:lpstr>
      <vt:lpstr>Claims Repudiated</vt:lpstr>
      <vt:lpstr>Claims Closed</vt:lpstr>
      <vt:lpstr>Claims Outstanding</vt:lpstr>
      <vt:lpstr>Analysis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Rohan.Waykar</dc:creator>
  <cp:lastModifiedBy>Ajay.Parandekar</cp:lastModifiedBy>
  <dcterms:created xsi:type="dcterms:W3CDTF">2012-05-23T10:08:19Z</dcterms:created>
  <dcterms:modified xsi:type="dcterms:W3CDTF">2021-10-18T08:57:12Z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